
<file path=[Content_Types].xml><?xml version="1.0" encoding="utf-8"?>
<Types xmlns="http://schemas.openxmlformats.org/package/2006/content-types">
  <Default Extension="xml" ContentType="application/xml"/>
  <Default Extension="bin" ContentType="application/vnd.openxmlformats-officedocument.spreadsheetml.printerSettings"/>
  <Default Extension="jpeg" ContentType="image/jpeg"/>
  <Default Extension="emf" ContentType="image/x-emf"/>
  <Default Extension="png" ContentType="image/png"/>
  <Default Extension="rels" ContentType="application/vnd.openxmlformats-package.relationships+xml"/>
  <Default Extension="vml" ContentType="application/vnd.openxmlformats-officedocument.vmlDrawing"/>
  <Override PartName="/xl/workbook.xml" ContentType="application/vnd.openxmlformats-officedocument.spreadsheetml.sheet.main+xml"/>
  <Override PartName="/customXml/itemProps1.xml" ContentType="application/vnd.openxmlformats-officedocument.customXmlPropertie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26731"/>
  <workbookPr/>
  <mc:AlternateContent>
    <mc:Choice Requires="x15">
      <x15ac:absPath xmlns:x15ac="http://schemas.microsoft.com/office/spreadsheetml/2010/11/ac" url="C:\Users\domicha\Desktop\Neuer Ordner\Muster (CbCs)\"/>
    </mc:Choice>
  </mc:AlternateContent>
  <bookViews>
    <workbookView activeTab="2" xWindow="1170" yWindow="1170" windowWidth="21600" windowHeight="11385" tabRatio="472"/>
  </bookViews>
  <sheets>
    <sheet name="Cover" sheetId="1" r:id="rId1"/>
    <sheet name="Supplier Instructions" sheetId="2" r:id="rId2"/>
    <sheet name="Summary" sheetId="4" r:id="rId3"/>
    <sheet name="Content" sheetId="3" r:id="rId4"/>
    <sheet name="Status" sheetId="7" r:id="rId5"/>
  </sheets>
  <definedNames/>
  <calcPr calcId="191029" concurrentCalc="1"/>
</workbook>
</file>

<file path=xl/sharedStrings.xml><?xml version="1.0" encoding="utf-8"?>
<sst xmlns="http://schemas.openxmlformats.org/spreadsheetml/2006/main" count="4267" uniqueCount="2005">
  <si>
    <t>Project</t>
  </si>
  <si>
    <t>AS300</t>
  </si>
  <si>
    <t>Title</t>
  </si>
  <si>
    <t>TPS_OperationalCouplingSystem</t>
  </si>
  <si>
    <t>Subtitle</t>
  </si>
  <si>
    <t>Type</t>
  </si>
  <si>
    <t>State</t>
  </si>
  <si>
    <t>Release</t>
  </si>
  <si>
    <t>Number</t>
  </si>
  <si>
    <t>AXD1003233403</t>
  </si>
  <si>
    <t>Version</t>
  </si>
  <si>
    <t>A</t>
  </si>
  <si>
    <t>Language</t>
  </si>
  <si>
    <t>English</t>
  </si>
  <si>
    <t>Date</t>
  </si>
  <si>
    <t>2024-03-21</t>
  </si>
  <si>
    <t>Distribution Status</t>
  </si>
  <si>
    <t>DOORS Baseline</t>
  </si>
  <si>
    <t>Name / Role</t>
  </si>
  <si>
    <t>Signature</t>
  </si>
  <si>
    <t>Author</t>
  </si>
  <si>
    <t>Simone CESARI</t>
  </si>
  <si>
    <t>SE</t>
  </si>
  <si>
    <t>Reviewer</t>
  </si>
  <si>
    <t>Verifier</t>
  </si>
  <si>
    <t>Approver</t>
  </si>
  <si>
    <t>SSM</t>
  </si>
  <si>
    <t>Introduction</t>
  </si>
  <si>
    <t>The TPS forms the system design part of the contractual documentation and contains all requirements which can impact the design.</t>
  </si>
  <si>
    <t>The following information and instructions should help the supplier to understand the document and complete the clause by clause in a way that will be beneficial for contract negotiations.</t>
  </si>
  <si>
    <t>Format</t>
  </si>
  <si>
    <t>The main body of the TPS are lines of text which are allocated into sections. Each line contains only a single requirement or piece of information.</t>
  </si>
  <si>
    <t>There may be other Alstom documents which are referenced in the TPS. Alstom will ensure that a copy of these documents is provided either as an appendix or separately if the supplier does not already have them.</t>
  </si>
  <si>
    <t>Some sections of the TPS may not be relevant for certain commodities in which case 'n/a' will be stated under the heading.</t>
  </si>
  <si>
    <t>The 'Summary' tab allows to navigate to a specific chapter of the 'Content' Tab.</t>
  </si>
  <si>
    <t>If applicable, a dedicated column displays the changes since the previous release.</t>
  </si>
  <si>
    <t>Activities</t>
  </si>
  <si>
    <t>Columns A to E are the core content, they should not be edited by the supplier.</t>
  </si>
  <si>
    <t>The supplier is expected to provide a compliance status to Technical and Non-Technical requirements in the column 'Supplier Compliance Status'.</t>
  </si>
  <si>
    <t>Any usefull information can be stored in the column 'Supplier Compliance Statement'.</t>
  </si>
  <si>
    <t>All lines not identified as Technical or Non-Technical requirements, can be left without clause by clause.</t>
  </si>
  <si>
    <t>Alstom reviews the compliance provided by the supplier in column 'Supplier Compliance Review Status'.</t>
  </si>
  <si>
    <t>Column Headings</t>
  </si>
  <si>
    <r>
      <rPr>
        <b/>
        <sz val="11"/>
        <color rgb="FF000000"/>
        <rFont val="Calibri"/>
        <family val="2"/>
      </rPr>
      <t>Displayed ID</t>
    </r>
  </si>
  <si>
    <t>Requirements ID, is to be provided by Alstom and shall never be modified.</t>
  </si>
  <si>
    <r>
      <rPr>
        <b/>
        <sz val="11"/>
        <color rgb="FF000000"/>
        <rFont val="Calibri"/>
        <family val="2"/>
      </rPr>
      <t>Review Status</t>
    </r>
  </si>
  <si>
    <t>Maturity level of the requirement.</t>
  </si>
  <si>
    <t>This status is provided by Alstom for information.</t>
  </si>
  <si>
    <r>
      <rPr>
        <b/>
        <sz val="11"/>
        <color rgb="FF000000"/>
        <rFont val="Calibri"/>
        <family val="2"/>
      </rPr>
      <t>Object Type</t>
    </r>
  </si>
  <si>
    <t>Importance and legal status of requirement to the project.</t>
  </si>
  <si>
    <t>• Technical Req: Any requirement impacting the design that the supplier shall comply to.</t>
  </si>
  <si>
    <t>• Non-Technical Req: Any deliverable or activity or non technical request that the supplier shall comply to.</t>
  </si>
  <si>
    <t>• Design: Description of design proposal.</t>
  </si>
  <si>
    <t>• Information: Where Alstom is providing context, but not requesting clause by clause from the supplier.</t>
  </si>
  <si>
    <t>• Heading: Structure the document, title of the chapter.</t>
  </si>
  <si>
    <r>
      <rPr>
        <b/>
        <sz val="11"/>
        <color rgb="FF000000"/>
        <rFont val="Calibri"/>
        <family val="2"/>
      </rPr>
      <t>Requirements</t>
    </r>
  </si>
  <si>
    <t>States the requirements text that is to be fulfilled.</t>
  </si>
  <si>
    <r>
      <rPr>
        <b/>
        <sz val="11"/>
        <color rgb="FF000000"/>
        <rFont val="Calibri"/>
        <family val="2"/>
      </rPr>
      <t>Planned Demonstration</t>
    </r>
  </si>
  <si>
    <t>States the type of evidence Alstom wishes the supplier to provide. A reference to a norm or standard may be provided for further information.</t>
  </si>
  <si>
    <r>
      <rPr>
        <b/>
        <sz val="11"/>
        <color rgb="FF000000"/>
        <rFont val="Calibri"/>
        <family val="2"/>
      </rPr>
      <t>Linked Evidence</t>
    </r>
  </si>
  <si>
    <t>Lists the Evidence documents Alstom is expecting the supplier to provide to demonstrate compliance to the requirement.</t>
  </si>
  <si>
    <t>If the supplier uses a template to provide the requested information, this is referenced here as well.</t>
  </si>
  <si>
    <r>
      <rPr>
        <b/>
        <sz val="11"/>
        <color rgb="FF000000"/>
        <rFont val="Calibri"/>
        <family val="2"/>
      </rPr>
      <t>Supplier Compliance Status</t>
    </r>
  </si>
  <si>
    <t>To be provided by the supplier.</t>
  </si>
  <si>
    <t>• Compliant: The provided solution will be 100% compliant to the stated requirement.</t>
  </si>
  <si>
    <t>• Compliant with Comments: The requirement will be fulfilled but with an alternative design solution.</t>
  </si>
  <si>
    <t>• Not Compliant: The requirement will not be fulfilled by the provided solution.</t>
  </si>
  <si>
    <t>• Clarification Needed : The requirement needs to be clarified.</t>
  </si>
  <si>
    <t>• Not Applicable: Should only be used on lines not flagged as Technical or Non-Technical requirements.</t>
  </si>
  <si>
    <r>
      <rPr>
        <b/>
        <sz val="11"/>
        <color rgb="FF000000"/>
        <rFont val="Calibri"/>
        <family val="2"/>
      </rPr>
      <t>Supplier Compliance Statement</t>
    </r>
  </si>
  <si>
    <t>In case of 'Compliant with Comments', 'Not Compliant', 'Clarification Needed', 'Not Applicable', the comments are to be stated in this column.</t>
  </si>
  <si>
    <r>
      <rPr>
        <b/>
        <sz val="11"/>
        <color rgb="FF000000"/>
        <rFont val="Calibri"/>
        <family val="2"/>
      </rPr>
      <t>Alstom Review of Supplier Compliance</t>
    </r>
  </si>
  <si>
    <t>To be provided by Alstom.</t>
  </si>
  <si>
    <t>• Accepted: Alstom accepts the 'Compliant with Comments' or 'Not Compliant' of the supplier.</t>
  </si>
  <si>
    <t>• Rejected: Alstom can not accept the 'Compliant with Comments' or 'Not Compliant' and further discussions are needed to get an agreement.</t>
  </si>
  <si>
    <t>• In Clarification: The supplier needs to provide additional data to allow the assessment from Alstom.</t>
  </si>
  <si>
    <t>• To Review: Alstom review not performed yet.</t>
  </si>
  <si>
    <t>• Compliant No Feedback Needed: Automatically set when the supplier is compliant and did not provide any comment.</t>
  </si>
  <si>
    <r>
      <rPr>
        <b/>
        <sz val="11"/>
        <color rgb="FF000000"/>
        <rFont val="Calibri"/>
        <family val="2"/>
      </rPr>
      <t>Alstom Review Statement</t>
    </r>
  </si>
  <si>
    <t>In case of 'Comply with Comments', the comments are to be stated in this column.</t>
  </si>
  <si>
    <t>Object Identifier</t>
  </si>
  <si>
    <t>Displayed ID</t>
  </si>
  <si>
    <t>Review Status</t>
  </si>
  <si>
    <t>Object Type</t>
  </si>
  <si>
    <t>Requirements</t>
  </si>
  <si>
    <t>Requested Demonstration Type</t>
  </si>
  <si>
    <t>Linked Evidence</t>
  </si>
  <si>
    <t>Supplier Compliance Status</t>
  </si>
  <si>
    <t>Supplier Compliance Statement</t>
  </si>
  <si>
    <t>Alstom Review of Supplier Compliance</t>
  </si>
  <si>
    <t>Alstom Review Statement</t>
  </si>
  <si>
    <t>S30-01.RSTPS 1</t>
  </si>
  <si>
    <t>1</t>
  </si>
  <si>
    <t>Heading</t>
  </si>
  <si>
    <r>
      <rPr>
        <b/>
        <sz val="14"/>
        <color rgb="FF000000"/>
        <rFont val="Tahoma"/>
        <family val="2"/>
      </rPr>
      <t>1 </t>
    </r>
    <r>
      <rPr>
        <b/>
        <sz val="14"/>
        <color rgb="FF000000"/>
        <rFont val="Tahoma"/>
        <family val="2"/>
      </rPr>
      <t>Introduction</t>
    </r>
  </si>
  <si>
    <t>S30-01.RSTPS 2</t>
  </si>
  <si>
    <t>1.1</t>
  </si>
  <si>
    <r>
      <rPr>
        <b/>
        <sz val="12"/>
        <color rgb="FF000000"/>
        <rFont val="Tahoma"/>
        <family val="2"/>
      </rPr>
      <t>1.1 </t>
    </r>
    <r>
      <rPr>
        <b/>
        <sz val="12"/>
        <color rgb="FF000000"/>
        <rFont val="Tahoma"/>
        <family val="2"/>
      </rPr>
      <t>Purpose</t>
    </r>
  </si>
  <si>
    <t>Purpose</t>
  </si>
  <si>
    <t>S30-01.RSTPS 3</t>
  </si>
  <si>
    <t>1.1 [3]</t>
  </si>
  <si>
    <t>Information</t>
  </si>
  <si>
    <t>The scope of this document is to define the requirements and performances for the Front Coupler (FC)/ Automatic Coupler (AC) and Semi-Permanent Coupler (SPB) for AS300.
The Supplier will answer with a Clause by Clause (CbC) to the list putting in evidence the differences and any technical/ cost impact derived from the respect of these additional/ new requirements.
Any non-compliance shall be assessed on a 'case by case' basis.
Supplier is responsible to obtain homologation and certification for the scope of supply represented by this document.</t>
  </si>
  <si>
    <t>S30-01.RSTPS 4</t>
  </si>
  <si>
    <t>1.1 [4]</t>
  </si>
  <si>
    <t>This document is a Technical Product Specification (TPS) Version 1</t>
  </si>
  <si>
    <t>S30-01.RSTPS 5</t>
  </si>
  <si>
    <t>1.2</t>
  </si>
  <si>
    <r>
      <rPr>
        <b/>
        <sz val="12"/>
        <color rgb="FF000000"/>
        <rFont val="Tahoma"/>
        <family val="2"/>
      </rPr>
      <t>1.2 </t>
    </r>
    <r>
      <rPr>
        <b/>
        <sz val="12"/>
        <color rgb="FF000000"/>
        <rFont val="Tahoma"/>
        <family val="2"/>
      </rPr>
      <t>Definitions, acronyms, and abbreviations</t>
    </r>
  </si>
  <si>
    <t>Definitions, acronyms, and abbreviations</t>
  </si>
  <si>
    <t>S30-01.RSTPS 6</t>
  </si>
  <si>
    <t>1.2 [6]</t>
  </si>
  <si>
    <t xml:space="preserve">AT Alstom Transport
BOM Bill Of Material
BSL Baseline
CI Configuration Item
CM Corrective Maintenance
CMP Configuration Management Plan
Config Configuration
CONQ Cost Of Non Quality
CR Change Request
DIN Deutsches Institut für Normung
DR Design Review
EBOM Engineering BOM
ECP Engineering Change Proposal
FAI First Article Inspection
FEI First Equipment Installation
HL Hazard Log
IP Ingress Protection
IPC Illustrated Parts Catalogue
LCA Life Cycle Assessment
LCC Life Cycle Cost
LRU Line Replaceable Unit
FMECA Failure Mode Effects and Criticality Analysis
FPMH Failures Per Million Hours
</t>
  </si>
  <si>
    <t>S30-01.RSTPS 7</t>
  </si>
  <si>
    <t>1.2 [7]</t>
  </si>
  <si>
    <t>FTA Fault Tree Analysis
Mgmt Management
MSDS Material Safety Data Sheet
NA Not Applicable
OMP Obsolescence Management Plan
PBOM Production BOM
PHA Preliminary Hazard Analysis+C83
PIC Person In Charge (of a specific activity/task/responsibility)
PM Preventive Maintenance
PRM Persons with Reduced Mobility
QR Code Quick Response Code
RAMS Reliability Availability Maintainability Safety
REACH Registration, Evaluation and Authorisation of Chemicals
RNC Rapporto di Non Conformità
RS Rolling Stock
RSC Rolling Stock &amp; Components
SAF Supplier Alteration Form
SCMP Software Configuration Management Plan
SIL Safety Integrity Level
SMHA Systems and Maintenance Hazard analysis
SPL Spare Parts List
SPQD Supplier Product Quality Development
SQAP Software Quality Assurance Plan
SRIL Safety Related Items List
STL Special Tools List
TBC To Be Confirmed &lt;PIC&gt;
TBDL To Be Defined Later
TSI Technical Specification for Interoperability
UIC Union Internationale des Chemins de fer or international union of railways
VPLM Virtual Product Lifecycle Management</t>
  </si>
  <si>
    <t>S30-01.RSTPS 8</t>
  </si>
  <si>
    <t>1.3</t>
  </si>
  <si>
    <r>
      <rPr>
        <b/>
        <sz val="12"/>
        <color rgb="FF000000"/>
        <rFont val="Tahoma"/>
        <family val="2"/>
      </rPr>
      <t>1.3 </t>
    </r>
    <r>
      <rPr>
        <b/>
        <sz val="12"/>
        <color rgb="FF000000"/>
        <rFont val="Tahoma"/>
        <family val="2"/>
      </rPr>
      <t>References</t>
    </r>
  </si>
  <si>
    <t>References</t>
  </si>
  <si>
    <t>S30-01.RSTPS 9</t>
  </si>
  <si>
    <t>1.3.1</t>
  </si>
  <si>
    <r>
      <rPr>
        <b/>
        <sz val="12"/>
        <color rgb="FF000000"/>
        <rFont val="Tahoma"/>
        <family val="2"/>
      </rPr>
      <t>1.3.1 </t>
    </r>
    <r>
      <rPr>
        <b/>
        <sz val="12"/>
        <color rgb="FF000000"/>
        <rFont val="Tahoma"/>
        <family val="2"/>
      </rPr>
      <t>Applicable directives/laws</t>
    </r>
  </si>
  <si>
    <t>Applicable directives/laws</t>
  </si>
  <si>
    <t>S30-01.RSTPS 10</t>
  </si>
  <si>
    <t>1.3.1 [10]</t>
  </si>
  <si>
    <t>Technical Req</t>
  </si>
  <si>
    <t>TSI Loc&amp;Pass: 2020</t>
  </si>
  <si>
    <t>Documentation</t>
  </si>
  <si>
    <t>S30-01.RSTPS 11</t>
  </si>
  <si>
    <t>1.3.2</t>
  </si>
  <si>
    <r>
      <rPr>
        <b/>
        <sz val="12"/>
        <color rgb="FF000000"/>
        <rFont val="Tahoma"/>
        <family val="2"/>
      </rPr>
      <t>1.3.2 </t>
    </r>
    <r>
      <rPr>
        <b/>
        <sz val="12"/>
        <color rgb="FF000000"/>
        <rFont val="Tahoma"/>
        <family val="2"/>
      </rPr>
      <t>Applicable standards</t>
    </r>
  </si>
  <si>
    <t>Applicable standards</t>
  </si>
  <si>
    <t>S30-01.RSTPS 13</t>
  </si>
  <si>
    <t>1.3.2 [13]</t>
  </si>
  <si>
    <t>EN 45545-2:2013+A1:2015.: Railway applications - Fire protection on railway vehicles - Part 2: Requirements for fire behaviour of materials and components</t>
  </si>
  <si>
    <t>S30-01.RSTPS 15</t>
  </si>
  <si>
    <t>1.3.3</t>
  </si>
  <si>
    <r>
      <rPr>
        <b/>
        <sz val="12"/>
        <color rgb="FF000000"/>
        <rFont val="Tahoma"/>
        <family val="2"/>
      </rPr>
      <t>1.3.3 </t>
    </r>
    <r>
      <rPr>
        <b/>
        <sz val="12"/>
        <color rgb="FF000000"/>
        <rFont val="Tahoma"/>
        <family val="2"/>
      </rPr>
      <t>Applicable Alstom Documents</t>
    </r>
  </si>
  <si>
    <t>Applicable Alstom Documents</t>
  </si>
  <si>
    <t>S30-01.RSTPS 16</t>
  </si>
  <si>
    <t>1.3.3 [16]</t>
  </si>
  <si>
    <t>DTRF150900 “General Engineering Conditions with Supplier”
NOTA: CbC to DTRF is not in the scope of this document but central agreement between supplier and AT</t>
  </si>
  <si>
    <t>S30-01.RSTPS 17</t>
  </si>
  <si>
    <t>1.3.4</t>
  </si>
  <si>
    <r>
      <rPr>
        <b/>
        <sz val="12"/>
        <color rgb="FF000000"/>
        <rFont val="Tahoma"/>
        <family val="2"/>
      </rPr>
      <t>1.3.4 </t>
    </r>
    <r>
      <rPr>
        <b/>
        <sz val="12"/>
        <color rgb="FF000000"/>
        <rFont val="Tahoma"/>
        <family val="2"/>
      </rPr>
      <t>Other stakeholder references</t>
    </r>
  </si>
  <si>
    <t>Other stakeholder references</t>
  </si>
  <si>
    <t>S30-01.RSTPS 18</t>
  </si>
  <si>
    <t>2</t>
  </si>
  <si>
    <r>
      <rPr>
        <b/>
        <sz val="14"/>
        <color rgb="FF000000"/>
        <rFont val="Tahoma"/>
        <family val="2"/>
      </rPr>
      <t>2 </t>
    </r>
    <r>
      <rPr>
        <b/>
        <sz val="14"/>
        <color rgb="FF000000"/>
        <rFont val="Tahoma"/>
        <family val="2"/>
      </rPr>
      <t>Overall description</t>
    </r>
  </si>
  <si>
    <t>Overall description</t>
  </si>
  <si>
    <t>S30-01.RSTPS 19</t>
  </si>
  <si>
    <t>2 [19]</t>
  </si>
  <si>
    <t>Name of platform: Pendolino
PROJECT: AS300
Operation country: Italy
First Delivery / Delivery rate: July 2025
Production rate (cars /month): 2
Delivery location: SAV
Number of trains (basic): 12
Number of trains (option): 8</t>
  </si>
  <si>
    <t>S30-01.RSTPS 21</t>
  </si>
  <si>
    <t>2.1</t>
  </si>
  <si>
    <r>
      <rPr>
        <b/>
        <sz val="12"/>
        <color rgb="FF000000"/>
        <rFont val="Tahoma"/>
        <family val="2"/>
      </rPr>
      <t>2.1 </t>
    </r>
    <r>
      <rPr>
        <b/>
        <sz val="12"/>
        <color rgb="FF000000"/>
        <rFont val="Tahoma"/>
        <family val="2"/>
      </rPr>
      <t>Scope of supply</t>
    </r>
  </si>
  <si>
    <t>Scope of supply</t>
  </si>
  <si>
    <t>S30-01.RSTPS 22</t>
  </si>
  <si>
    <t>2.1 [22]</t>
  </si>
  <si>
    <t>Front/ Automatic Coupler: According to configuration</t>
  </si>
  <si>
    <t>S30-01.RSTPS 23</t>
  </si>
  <si>
    <t>2.1 [23]</t>
  </si>
  <si>
    <t>Front cover: N.A.</t>
  </si>
  <si>
    <t>S30-01.RSTPS 24</t>
  </si>
  <si>
    <t>2.1 [24]</t>
  </si>
  <si>
    <t>Intermediate/ Semi-Permanent Bar coupler: According to configuration</t>
  </si>
  <si>
    <t>S30-01.RSTPS 26</t>
  </si>
  <si>
    <t>2.2</t>
  </si>
  <si>
    <r>
      <rPr>
        <b/>
        <sz val="12"/>
        <color rgb="FF000000"/>
        <rFont val="Tahoma"/>
        <family val="2"/>
      </rPr>
      <t>2.2 </t>
    </r>
    <r>
      <rPr>
        <b/>
        <sz val="12"/>
        <color rgb="FF000000"/>
        <rFont val="Tahoma"/>
        <family val="2"/>
      </rPr>
      <t>Sub-System variants and options</t>
    </r>
  </si>
  <si>
    <t>Sub-System variants and options</t>
  </si>
  <si>
    <t>S30-01.RSTPS 335</t>
  </si>
  <si>
    <t>2.2 [335]</t>
  </si>
  <si>
    <t>System shall be compliant to TSI Loc&amp;Pass: 2023 like option (preferred)</t>
  </si>
  <si>
    <t>S30-01.RSTPS 27</t>
  </si>
  <si>
    <t>2.3</t>
  </si>
  <si>
    <r>
      <rPr>
        <b/>
        <sz val="12"/>
        <color rgb="FF000000"/>
        <rFont val="Tahoma"/>
        <family val="2"/>
      </rPr>
      <t>2.3 </t>
    </r>
    <r>
      <rPr>
        <b/>
        <sz val="12"/>
        <color rgb="FF000000"/>
        <rFont val="Tahoma"/>
        <family val="2"/>
      </rPr>
      <t>Mission and Route Profiles</t>
    </r>
  </si>
  <si>
    <t>Mission and Route Profiles</t>
  </si>
  <si>
    <t>S30-01.RSTPS 28</t>
  </si>
  <si>
    <t>2.3 [28]</t>
  </si>
  <si>
    <t>Average annual journey per rolling stock [km]: 630.000
Useful life train [years]: 30
Maximum commercial service for day [hours]: 20</t>
  </si>
  <si>
    <t>S30-01.RSTPS 29</t>
  </si>
  <si>
    <t>2.3 [29]</t>
  </si>
  <si>
    <t>Interoperability component (in term of the European TSI): Yes</t>
  </si>
  <si>
    <t>S30-01.RSTPS 30</t>
  </si>
  <si>
    <t>2.4</t>
  </si>
  <si>
    <r>
      <rPr>
        <b/>
        <sz val="12"/>
        <color rgb="FF000000"/>
        <rFont val="Tahoma"/>
        <family val="2"/>
      </rPr>
      <t>2.4 </t>
    </r>
    <r>
      <rPr>
        <b/>
        <sz val="12"/>
        <color rgb="FF000000"/>
        <rFont val="Tahoma"/>
        <family val="2"/>
      </rPr>
      <t>Operational Information</t>
    </r>
  </si>
  <si>
    <t>Operational Information</t>
  </si>
  <si>
    <t>S30-01.RSTPS 31</t>
  </si>
  <si>
    <t>2.4 [31]</t>
  </si>
  <si>
    <t>Number of trainsets / MU: 2</t>
  </si>
  <si>
    <t>S30-01.RSTPS 32</t>
  </si>
  <si>
    <t>2.4 [32]</t>
  </si>
  <si>
    <t>Railway track width: 1435 mm</t>
  </si>
  <si>
    <t>S30-01.RSTPS 33</t>
  </si>
  <si>
    <t>2.4 [33]</t>
  </si>
  <si>
    <t>Maximum travelling speed: 300 km/h (+10%)</t>
  </si>
  <si>
    <t>S30-01.RSTPS 34</t>
  </si>
  <si>
    <t>2.4 [34]</t>
  </si>
  <si>
    <t>Service brake available deceleration (dry):</t>
  </si>
  <si>
    <t>S30-01.RSTPS 35</t>
  </si>
  <si>
    <t>2.4 [35]</t>
  </si>
  <si>
    <t>S30-01.RSTPS 36</t>
  </si>
  <si>
    <t>2.4 [36]</t>
  </si>
  <si>
    <t>Max requirement deceleration (100 % EB = TSI):</t>
  </si>
  <si>
    <t>S30-01.RSTPS 37</t>
  </si>
  <si>
    <t>2.4 [37]</t>
  </si>
  <si>
    <t>S30-01.RSTPS 38</t>
  </si>
  <si>
    <t>2.4 [38]</t>
  </si>
  <si>
    <t>Minimum requirement deceleration:</t>
  </si>
  <si>
    <t>S30-01.RSTPS 39</t>
  </si>
  <si>
    <t>2.4 [39]</t>
  </si>
  <si>
    <t>S30-01.RSTPS 40</t>
  </si>
  <si>
    <t>2.4 [40]</t>
  </si>
  <si>
    <t>Emergency brake equivalent deceleration:</t>
  </si>
  <si>
    <t>S30-01.RSTPS 41</t>
  </si>
  <si>
    <t>2.4 [41]</t>
  </si>
  <si>
    <t>S30-01.RSTPS 42</t>
  </si>
  <si>
    <t>2.4 [42]</t>
  </si>
  <si>
    <t>Average acceleration in service:</t>
  </si>
  <si>
    <t>S30-01.RSTPS 43</t>
  </si>
  <si>
    <t>2.4 [43]</t>
  </si>
  <si>
    <t>S30-01.RSTPS 44</t>
  </si>
  <si>
    <t>2.5</t>
  </si>
  <si>
    <r>
      <rPr>
        <b/>
        <sz val="12"/>
        <color rgb="FF000000"/>
        <rFont val="Tahoma"/>
        <family val="2"/>
      </rPr>
      <t>2.5 </t>
    </r>
    <r>
      <rPr>
        <b/>
        <sz val="12"/>
        <color rgb="FF000000"/>
        <rFont val="Tahoma"/>
        <family val="2"/>
      </rPr>
      <t>Climatic Condition</t>
    </r>
  </si>
  <si>
    <t>Climatic Condition</t>
  </si>
  <si>
    <t>S30-01.RSTPS 45</t>
  </si>
  <si>
    <t>2.5 [45]</t>
  </si>
  <si>
    <t>The train shall meet the requirements without affecting the integrity and operation of the train for snow, ice and hail defined by SR EN 50125-1.</t>
  </si>
  <si>
    <t>Documentation
Analysis</t>
  </si>
  <si>
    <t>S30-01.RSTPS 46</t>
  </si>
  <si>
    <t>2.5 [46]</t>
  </si>
  <si>
    <t>All forms in which snow may fall shall be taken into consideration, including their effects when trains are parked.
The maximum hail diameter is deemed to be 15 mm.</t>
  </si>
  <si>
    <t>S30-01.RSTPS 47</t>
  </si>
  <si>
    <t>2.5 [47]</t>
  </si>
  <si>
    <r>
      <rPr>
        <b/>
        <sz val="11"/>
        <color rgb="FF000000"/>
        <rFont val="Calibri"/>
        <family val="2"/>
      </rPr>
      <t>Temperature range:</t>
    </r>
    <r>
      <rPr>
        <b/>
        <sz val="11"/>
        <color rgb="FF000000"/>
        <rFont val="Calibri"/>
        <family val="2"/>
      </rPr>
      <t>
</t>
    </r>
    <r>
      <rPr>
        <sz val="10"/>
        <color rgb="FF000000"/>
        <rFont val="Arial"/>
        <family val="2"/>
      </rPr>
      <t>In accordance with the §4.3 EN 50125-1
Class T3 (-25°C to + 45°C)</t>
    </r>
  </si>
  <si>
    <t>S30-01.RSTPS 48</t>
  </si>
  <si>
    <t>2.5 [48]</t>
  </si>
  <si>
    <r>
      <rPr>
        <b/>
        <sz val="11"/>
        <color rgb="FF000000"/>
        <rFont val="Calibri"/>
        <family val="2"/>
      </rPr>
      <t>Relative hunidity:</t>
    </r>
    <r>
      <rPr>
        <b/>
        <sz val="11"/>
        <color rgb="FF000000"/>
        <rFont val="Calibri"/>
        <family val="2"/>
      </rPr>
      <t>
</t>
    </r>
    <r>
      <rPr>
        <sz val="10"/>
        <color rgb="FF000000"/>
        <rFont val="Arial"/>
        <family val="2"/>
      </rPr>
      <t>According to EN 50125, the following external humidity levels shall be assumed:
- yearly average: ≤ 75 % relative humidity;
- on 30 days in the year continuously: between 75 % and 95 % relative humidity;
- on the other days occasionally: between 95 % and 100 % relative humidity;
- maximum absolute humidity: 30 g/m^3 occurring in tunnels.</t>
    </r>
  </si>
  <si>
    <t>S30-01.RSTPS 49</t>
  </si>
  <si>
    <t>2.5 [49]</t>
  </si>
  <si>
    <r>
      <rPr>
        <b/>
        <sz val="11"/>
        <color rgb="FF000000"/>
        <rFont val="Calibri"/>
        <family val="2"/>
      </rPr>
      <t>Rain:</t>
    </r>
    <r>
      <rPr>
        <b/>
        <sz val="11"/>
        <color rgb="FF000000"/>
        <rFont val="Calibri"/>
        <family val="2"/>
      </rPr>
      <t>
</t>
    </r>
    <r>
      <rPr>
        <sz val="10"/>
        <color rgb="FF000000"/>
        <rFont val="Arial"/>
        <family val="2"/>
      </rPr>
      <t>In accordance with the §4.6 EN 50125-1
Maximum 6 mm/minute</t>
    </r>
  </si>
  <si>
    <t>S30-01.RSTPS 50</t>
  </si>
  <si>
    <t>2.5 [50]</t>
  </si>
  <si>
    <r>
      <rPr>
        <b/>
        <sz val="11"/>
        <color rgb="FF000000"/>
        <rFont val="Calibri"/>
        <family val="2"/>
      </rPr>
      <t>Solar radiation:</t>
    </r>
    <r>
      <rPr>
        <b/>
        <sz val="11"/>
        <color rgb="FF000000"/>
        <rFont val="Calibri"/>
        <family val="2"/>
      </rPr>
      <t>
</t>
    </r>
    <r>
      <rPr>
        <sz val="10"/>
        <color rgb="FF000000"/>
        <rFont val="Arial"/>
        <family val="2"/>
      </rPr>
      <t>In accordance with the §4.9 EN 50125-1: Class R2</t>
    </r>
  </si>
  <si>
    <t>S30-01.RSTPS 51</t>
  </si>
  <si>
    <t>2.5 [51]</t>
  </si>
  <si>
    <r>
      <rPr>
        <b/>
        <sz val="11"/>
        <color rgb="FF000000"/>
        <rFont val="Calibri"/>
        <family val="2"/>
      </rPr>
      <t>Altitude range:</t>
    </r>
    <r>
      <rPr>
        <b/>
        <sz val="11"/>
        <color rgb="FF000000"/>
        <rFont val="Calibri"/>
        <family val="2"/>
      </rPr>
      <t>
</t>
    </r>
    <r>
      <rPr>
        <sz val="10"/>
        <color rgb="FF000000"/>
        <rFont val="Arial"/>
        <family val="2"/>
      </rPr>
      <t>In accordance with the §4.2 EN 50125-1
Class A1 (up to 1400m)</t>
    </r>
  </si>
  <si>
    <t>S30-01.RSTPS 52</t>
  </si>
  <si>
    <t>2.5 [52]</t>
  </si>
  <si>
    <r>
      <rPr>
        <b/>
        <sz val="11"/>
        <color rgb="FF000000"/>
        <rFont val="Calibri"/>
        <family val="2"/>
      </rPr>
      <t>Wind:</t>
    </r>
    <r>
      <rPr>
        <b/>
        <sz val="11"/>
        <color rgb="FF000000"/>
        <rFont val="Calibri"/>
        <family val="2"/>
      </rPr>
      <t>
</t>
    </r>
    <r>
      <rPr>
        <sz val="10"/>
        <color rgb="FF000000"/>
        <rFont val="Arial"/>
        <family val="2"/>
      </rPr>
      <t>In accordance with the §4.5.1 EN 50125-1</t>
    </r>
  </si>
  <si>
    <t>S30-01.RSTPS 53</t>
  </si>
  <si>
    <t>2.5 [53]</t>
  </si>
  <si>
    <r>
      <rPr>
        <b/>
        <sz val="11"/>
        <color rgb="FF000000"/>
        <rFont val="Calibri"/>
        <family val="2"/>
      </rPr>
      <t>Snow and hail:</t>
    </r>
    <r>
      <rPr>
        <b/>
        <sz val="11"/>
        <color rgb="FF000000"/>
        <rFont val="Calibri"/>
        <family val="2"/>
      </rPr>
      <t>
</t>
    </r>
    <r>
      <rPr>
        <sz val="10"/>
        <color rgb="FF000000"/>
        <rFont val="Arial"/>
        <family val="2"/>
      </rPr>
      <t>In accordance with the §4.7 EN 50125-1
Snow level above iron level: Class S1
Maximum hail grain diameter of 15 mm</t>
    </r>
  </si>
  <si>
    <t>S30-01.RSTPS 54</t>
  </si>
  <si>
    <t>2.5 [54]</t>
  </si>
  <si>
    <r>
      <rPr>
        <b/>
        <sz val="11"/>
        <color rgb="FF000000"/>
        <rFont val="Calibri"/>
        <family val="2"/>
      </rPr>
      <t>Ice:</t>
    </r>
    <r>
      <rPr>
        <b/>
        <sz val="11"/>
        <color rgb="FF000000"/>
        <rFont val="Calibri"/>
        <family val="2"/>
      </rPr>
      <t>
</t>
    </r>
    <r>
      <rPr>
        <sz val="10"/>
        <color rgb="FF000000"/>
        <rFont val="Arial"/>
        <family val="2"/>
      </rPr>
      <t>In accordo con il §4.8 EN 50125-1</t>
    </r>
  </si>
  <si>
    <t>S30-01.RSTPS 55</t>
  </si>
  <si>
    <t>2.5 [55]</t>
  </si>
  <si>
    <r>
      <rPr>
        <b/>
        <sz val="11"/>
        <color rgb="FF000000"/>
        <rFont val="Calibri"/>
        <family val="2"/>
      </rPr>
      <t>Surrounding air:</t>
    </r>
    <r>
      <rPr>
        <b/>
        <sz val="11"/>
        <color rgb="FF000000"/>
        <rFont val="Calibri"/>
        <family val="2"/>
      </rPr>
      <t>
</t>
    </r>
    <r>
      <rPr>
        <sz val="10"/>
        <color rgb="FF000000"/>
        <rFont val="Arial"/>
        <family val="2"/>
      </rPr>
      <t>In accordance with the §4.5.2 EN 50125-1</t>
    </r>
  </si>
  <si>
    <t>S30-01.RSTPS 56</t>
  </si>
  <si>
    <t>2.5 [56]</t>
  </si>
  <si>
    <r>
      <rPr>
        <b/>
        <sz val="11"/>
        <color rgb="FF000000"/>
        <rFont val="Calibri"/>
        <family val="2"/>
      </rPr>
      <t>Lightning:</t>
    </r>
    <r>
      <rPr>
        <b/>
        <sz val="11"/>
        <color rgb="FF000000"/>
        <rFont val="Calibri"/>
        <family val="2"/>
      </rPr>
      <t>
</t>
    </r>
    <r>
      <rPr>
        <sz val="10"/>
        <color rgb="FF000000"/>
        <rFont val="Arial"/>
        <family val="2"/>
      </rPr>
      <t>In accordance to the §4.10 EN 50125-1</t>
    </r>
  </si>
  <si>
    <t>S30-01.RSTPS 57</t>
  </si>
  <si>
    <t>2.5 [57]</t>
  </si>
  <si>
    <r>
      <rPr>
        <b/>
        <sz val="11"/>
        <color rgb="FF000000"/>
        <rFont val="Calibri"/>
        <family val="2"/>
      </rPr>
      <t>Large animals on rails:</t>
    </r>
    <r>
      <rPr>
        <b/>
        <sz val="11"/>
        <color rgb="FF000000"/>
        <rFont val="Calibri"/>
        <family val="2"/>
      </rPr>
      <t>
</t>
    </r>
    <r>
      <rPr>
        <sz val="10"/>
        <color rgb="FF000000"/>
        <rFont val="Arial"/>
        <family val="2"/>
      </rPr>
      <t>In accordance with the §4.12 EN 50125-1</t>
    </r>
  </si>
  <si>
    <t>S30-01.RSTPS 58</t>
  </si>
  <si>
    <t>2.5 [58]</t>
  </si>
  <si>
    <r>
      <rPr>
        <b/>
        <sz val="11"/>
        <color rgb="FF000000"/>
        <rFont val="Calibri"/>
        <family val="2"/>
      </rPr>
      <t>Pollution:</t>
    </r>
    <r>
      <rPr>
        <b/>
        <sz val="11"/>
        <color rgb="FF000000"/>
        <rFont val="Calibri"/>
        <family val="2"/>
      </rPr>
      <t>
</t>
    </r>
    <r>
      <rPr>
        <sz val="10"/>
        <color rgb="FF000000"/>
        <rFont val="Arial"/>
        <family val="2"/>
      </rPr>
      <t>In accordance with the §4.11 EN 50125-1</t>
    </r>
  </si>
  <si>
    <t>S30-01.RSTPS 59</t>
  </si>
  <si>
    <t>2.6</t>
  </si>
  <si>
    <r>
      <rPr>
        <b/>
        <sz val="12"/>
        <color rgb="FF000000"/>
        <rFont val="Tahoma"/>
        <family val="2"/>
      </rPr>
      <t>2.6 </t>
    </r>
    <r>
      <rPr>
        <b/>
        <sz val="12"/>
        <color rgb="FF000000"/>
        <rFont val="Tahoma"/>
        <family val="2"/>
      </rPr>
      <t>Train Characteristics</t>
    </r>
  </si>
  <si>
    <t>Train Characteristics</t>
  </si>
  <si>
    <t>S30-01.RSTPS 60</t>
  </si>
  <si>
    <t>2.6.1</t>
  </si>
  <si>
    <r>
      <rPr>
        <b/>
        <sz val="12"/>
        <color rgb="FF000000"/>
        <rFont val="Tahoma"/>
        <family val="2"/>
      </rPr>
      <t>2.6.1 </t>
    </r>
    <r>
      <rPr>
        <b/>
        <sz val="12"/>
        <color rgb="FF000000"/>
        <rFont val="Tahoma"/>
        <family val="2"/>
      </rPr>
      <t>Train configuration</t>
    </r>
  </si>
  <si>
    <t>Train configuration</t>
  </si>
  <si>
    <t>S30-01.RSTPS 61</t>
  </si>
  <si>
    <t>2.6 [61]</t>
  </si>
  <si>
    <t>7 cars configuration
1 Front coupler
2 Articulation
3 Intermediate coupler - Semi Permanetn Coupler</t>
  </si>
  <si>
    <t>S30-01.RSTPS 62</t>
  </si>
  <si>
    <t>2.6 [62]</t>
  </si>
  <si>
    <t>S30-01.RSTPS 63</t>
  </si>
  <si>
    <t>2.6.2</t>
  </si>
  <si>
    <r>
      <rPr>
        <b/>
        <sz val="12"/>
        <color rgb="FF000000"/>
        <rFont val="Tahoma"/>
        <family val="2"/>
      </rPr>
      <t>2.6.2 </t>
    </r>
    <r>
      <rPr>
        <b/>
        <sz val="12"/>
        <color rgb="FF000000"/>
        <rFont val="Tahoma"/>
        <family val="2"/>
      </rPr>
      <t>Mass of coaches</t>
    </r>
  </si>
  <si>
    <t>Mass of coaches</t>
  </si>
  <si>
    <t>S30-01.RSTPS 64</t>
  </si>
  <si>
    <t>2.6 [64]</t>
  </si>
  <si>
    <t>The Mass Distribution Analysis was performed according to the load conditions defined by EN 15663 2017+A1-2018 in accordance with the TSI LOC&amp;PAS in force.</t>
  </si>
  <si>
    <t>S30-01.RSTPS 65</t>
  </si>
  <si>
    <t>2.6 [65]</t>
  </si>
  <si>
    <t>Reference AXD1003232755_AS300-Italo_Mass_Analysis_Results_R00_31-10-2023</t>
  </si>
  <si>
    <t>S30-01.RSTPS 66</t>
  </si>
  <si>
    <t>2.6 [66]</t>
  </si>
  <si>
    <t>S30-01.RSTPS 67</t>
  </si>
  <si>
    <t>2.6 [67]</t>
  </si>
  <si>
    <t>S30-01.RSTPS 68</t>
  </si>
  <si>
    <t>2.6 [68]</t>
  </si>
  <si>
    <t>The weight of train to be considered, for both trains, for energy absorption calculation/simulation shall be as 426279 kg in Working Load (MVD) (only with staff) and 467799 kg in Normal Load (MND) (also with all passengers seating with luggage each one (80 kg/person with luggage included))</t>
  </si>
  <si>
    <t>S30-01.RSTPS 69</t>
  </si>
  <si>
    <t>3</t>
  </si>
  <si>
    <r>
      <rPr>
        <b/>
        <sz val="14"/>
        <color rgb="FF000000"/>
        <rFont val="Tahoma"/>
        <family val="2"/>
      </rPr>
      <t>3 </t>
    </r>
    <r>
      <rPr>
        <b/>
        <sz val="14"/>
        <color rgb="FF000000"/>
        <rFont val="Tahoma"/>
        <family val="2"/>
      </rPr>
      <t>To ensure Sub-System Capabilities</t>
    </r>
  </si>
  <si>
    <t>To ensure Sub-System Capabilities</t>
  </si>
  <si>
    <t>S30-01.RSTPS 70</t>
  </si>
  <si>
    <t>3.1</t>
  </si>
  <si>
    <r>
      <rPr>
        <b/>
        <sz val="12"/>
        <color rgb="FF000000"/>
        <rFont val="Tahoma"/>
        <family val="2"/>
      </rPr>
      <t>3.1 </t>
    </r>
    <r>
      <rPr>
        <b/>
        <sz val="12"/>
        <color rgb="FF000000"/>
        <rFont val="Tahoma"/>
        <family val="2"/>
      </rPr>
      <t>Front Coupler</t>
    </r>
  </si>
  <si>
    <t>Front Coupler</t>
  </si>
  <si>
    <t>S30-01.RSTPS 71</t>
  </si>
  <si>
    <t>3.1 [71]</t>
  </si>
  <si>
    <t>The front coupler is the coupler located at the front of the train on each of its end vehicles that enables the push/ pull operation in multiple configuration of train sets and rail vehicles to couple automatically at low speed without manual assistance and results in a rigid, slack free and fully latched connection.</t>
  </si>
  <si>
    <t>S30-01.RSTPS 409</t>
  </si>
  <si>
    <t>3.1 [409]</t>
  </si>
  <si>
    <t>The uncoupling of the mechanism head is accomplished either remotely from driver’s cab or at the coupler itself using manual release. Once the rail vehicles have moved apart, the couplers are automatically reset and ready to be coupled again</t>
  </si>
  <si>
    <t>S30-01.RSTPS 410</t>
  </si>
  <si>
    <t>3.1 [410]</t>
  </si>
  <si>
    <r>
      <rPr>
        <b/>
        <sz val="11"/>
        <color rgb="FF000000"/>
        <rFont val="Calibri"/>
        <family val="2"/>
      </rPr>
      <t>The automatic coupler shall made up of:</t>
    </r>
  </si>
  <si>
    <t>S30-01.RSTPS 411</t>
  </si>
  <si>
    <t>3.1 [411]</t>
  </si>
  <si>
    <t>Coupler head with mechanical coupling and uncoupling devices</t>
  </si>
  <si>
    <t>S30-01.RSTPS 412</t>
  </si>
  <si>
    <t>3.1 [412]</t>
  </si>
  <si>
    <t xml:space="preserve">An absorption energy device
</t>
  </si>
  <si>
    <t>S30-01.RSTPS 413</t>
  </si>
  <si>
    <t>3.1 [413]</t>
  </si>
  <si>
    <t xml:space="preserve">One pneumatically controlled uncoupling device (including hose interface)
</t>
  </si>
  <si>
    <t>S30-01.RSTPS 414</t>
  </si>
  <si>
    <t>3.1 [414]</t>
  </si>
  <si>
    <t xml:space="preserve">A mechanical device for axis centring
</t>
  </si>
  <si>
    <t>S30-01.RSTPS 415</t>
  </si>
  <si>
    <t>3.1 [415]</t>
  </si>
  <si>
    <t>A device to hold the automatic coupler on the horizontal and to adjust the coupling height</t>
  </si>
  <si>
    <t>S30-01.RSTPS 416</t>
  </si>
  <si>
    <t>3.1 [416]</t>
  </si>
  <si>
    <t>The electrical and pneumatic linking system</t>
  </si>
  <si>
    <t>S30-01.RSTPS 417</t>
  </si>
  <si>
    <t>3.1 [417]</t>
  </si>
  <si>
    <t>Manual uncoupling control</t>
  </si>
  <si>
    <t>S30-01.RSTPS 418</t>
  </si>
  <si>
    <t>3.1 [418]</t>
  </si>
  <si>
    <t>One pneumatic coupler for brake pipe (including hose interface)</t>
  </si>
  <si>
    <t>S30-01.RSTPS 419</t>
  </si>
  <si>
    <t>3.1 [419]</t>
  </si>
  <si>
    <t>One pneumatic coupler for main pipe (including hose interface)</t>
  </si>
  <si>
    <t>S30-01.RSTPS 420</t>
  </si>
  <si>
    <t>3.1 [420]</t>
  </si>
  <si>
    <t>One automatic electrical coupler fitted above the mechanical coupling head</t>
  </si>
  <si>
    <t>S30-01.RSTPS 421</t>
  </si>
  <si>
    <t>3.1 [421]</t>
  </si>
  <si>
    <t>All electrical links
- Electrical Head
- Contact Pins
- Plug Interface
- Connectors</t>
  </si>
  <si>
    <t>S30-01.RSTPS 422</t>
  </si>
  <si>
    <t>3.1 [422]</t>
  </si>
  <si>
    <t>The coupling device shall ensure the continuity of the main and brake pipes between units during normal commercial service</t>
  </si>
  <si>
    <t>S30-01.RSTPS 423</t>
  </si>
  <si>
    <t>3.1 [423]</t>
  </si>
  <si>
    <t>In the event of accidental breakage ot the coupling, the braking of trainset shall be automatically guaranteed by exhaust of the brake pipe circuit.</t>
  </si>
  <si>
    <t>S30-01.RSTPS 424</t>
  </si>
  <si>
    <t>3.1 [424]</t>
  </si>
  <si>
    <t>The coupler shall be able to operate normally with regard to the flow of air and control if the air dryer has broken down or is not working. In the same conditions, it shall be able to withstand impurities propagated in the pneumatic circuit by oil used by the compressors</t>
  </si>
  <si>
    <t>S30-01.RSTPS 428</t>
  </si>
  <si>
    <t>3.1 [428]</t>
  </si>
  <si>
    <t>For the colouring of the ducts, the following convention shall be observed: red for general, yellow for main.</t>
  </si>
  <si>
    <t>Documentation
Inspection</t>
  </si>
  <si>
    <t>S30-01.RSTPS 438</t>
  </si>
  <si>
    <t>3.1 [438]</t>
  </si>
  <si>
    <t>Units and end coupling-systems shall be designed so that staff is not exposed to undue risk during coupling and uncoupling, or rescue operations, as requested in TSI LOC PAS clause 4.2.2.2.5.</t>
  </si>
  <si>
    <t>S30-01.RSTPS 427</t>
  </si>
  <si>
    <t>3.1 [427]</t>
  </si>
  <si>
    <t>A manual coupling system shall be provided, based on the UIC type (as described in clauses 4.2.2.2.3, of the TSI LocPas, and 5.3.2 (not applicable), of the TSI LocPas).</t>
  </si>
  <si>
    <t>S30-01.RSTPS 72</t>
  </si>
  <si>
    <t>3.1.1</t>
  </si>
  <si>
    <r>
      <rPr>
        <b/>
        <sz val="12"/>
        <color rgb="FF000000"/>
        <rFont val="Tahoma"/>
        <family val="2"/>
      </rPr>
      <t>3.1.1 </t>
    </r>
    <r>
      <rPr>
        <b/>
        <sz val="12"/>
        <color rgb="FF000000"/>
        <rFont val="Tahoma"/>
        <family val="2"/>
      </rPr>
      <t>Allocated Weight</t>
    </r>
  </si>
  <si>
    <t>Allocated Weight</t>
  </si>
  <si>
    <t>S30-01.RSTPS 73</t>
  </si>
  <si>
    <t>3.1.1 [73]</t>
  </si>
  <si>
    <t>Allocated weight (all included): ≤ 620 kg</t>
  </si>
  <si>
    <t>S30-01.RSTPS 74</t>
  </si>
  <si>
    <t>3.1.2</t>
  </si>
  <si>
    <r>
      <rPr>
        <b/>
        <sz val="12"/>
        <color rgb="FF000000"/>
        <rFont val="Tahoma"/>
        <family val="2"/>
      </rPr>
      <t>3.1.2 </t>
    </r>
    <r>
      <rPr>
        <b/>
        <sz val="12"/>
        <color rgb="FF000000"/>
        <rFont val="Tahoma"/>
        <family val="2"/>
      </rPr>
      <t>Pivoting Angles</t>
    </r>
  </si>
  <si>
    <t>Pivoting Angles</t>
  </si>
  <si>
    <t>S30-01.RSTPS 75</t>
  </si>
  <si>
    <t>3.1.2 [75]</t>
  </si>
  <si>
    <t>Horizontal: Min ± 19.4 °</t>
  </si>
  <si>
    <t>S30-01.RSTPS 76</t>
  </si>
  <si>
    <t>3.1.2 [76]</t>
  </si>
  <si>
    <t>Vertical: Min ± 9.6°</t>
  </si>
  <si>
    <t>S30-01.RSTPS 77</t>
  </si>
  <si>
    <t>3.1.2 [77]</t>
  </si>
  <si>
    <t>Rotation around coupler axis: Min ± 3°</t>
  </si>
  <si>
    <t>S30-01.RSTPS 78</t>
  </si>
  <si>
    <t>3.1.2 [78]</t>
  </si>
  <si>
    <t>Minimum curve radius when traveling: 150 m</t>
  </si>
  <si>
    <t>S30-01.RSTPS 79</t>
  </si>
  <si>
    <t>3.1.2 [79]</t>
  </si>
  <si>
    <t>Minimum curve radius in production site and depot: 100 m</t>
  </si>
  <si>
    <t>S30-01.RSTPS 80</t>
  </si>
  <si>
    <t>3.1.2 [80]</t>
  </si>
  <si>
    <t>Maximum slope: 40 ‰</t>
  </si>
  <si>
    <t>S30-01.RSTPS 81</t>
  </si>
  <si>
    <t>3.1.2 [81]</t>
  </si>
  <si>
    <t>Maximum lateral acceleration: 1 m/s^2</t>
  </si>
  <si>
    <t>S30-01.RSTPS 82</t>
  </si>
  <si>
    <t>3.1.2 [82]</t>
  </si>
  <si>
    <t>Maximum railway cant: 6°</t>
  </si>
  <si>
    <t>S30-01.RSTPS 83</t>
  </si>
  <si>
    <t>3.1.3</t>
  </si>
  <si>
    <r>
      <rPr>
        <b/>
        <sz val="12"/>
        <color rgb="FF000000"/>
        <rFont val="Tahoma"/>
        <family val="2"/>
      </rPr>
      <t>3.1.3 </t>
    </r>
    <r>
      <rPr>
        <b/>
        <sz val="12"/>
        <color rgb="FF000000"/>
        <rFont val="Tahoma"/>
        <family val="2"/>
      </rPr>
      <t>Allocated Volume</t>
    </r>
  </si>
  <si>
    <t>Allocated Volume</t>
  </si>
  <si>
    <t>S30-01.RSTPS 84</t>
  </si>
  <si>
    <t>3.1.3 [84]</t>
  </si>
  <si>
    <t>Allocated Volume Reference: AXD1003231123</t>
  </si>
  <si>
    <t>S30-01.RSTPS 85</t>
  </si>
  <si>
    <t>3.1.3 [85]</t>
  </si>
  <si>
    <t>S30-01.RSTPS 86</t>
  </si>
  <si>
    <t>3.1.3 [86]</t>
  </si>
  <si>
    <t>S30-01.RSTPS 87</t>
  </si>
  <si>
    <t>3.1.4</t>
  </si>
  <si>
    <r>
      <rPr>
        <b/>
        <sz val="12"/>
        <color rgb="FF000000"/>
        <rFont val="Tahoma"/>
        <family val="2"/>
      </rPr>
      <t>3.1.4 </t>
    </r>
    <r>
      <rPr>
        <b/>
        <sz val="12"/>
        <color rgb="FF000000"/>
        <rFont val="Tahoma"/>
        <family val="2"/>
      </rPr>
      <t>Mechanical resistance</t>
    </r>
  </si>
  <si>
    <t>Mechanical resistance</t>
  </si>
  <si>
    <t>S30-01.RSTPS 88</t>
  </si>
  <si>
    <t>3.1.4 [88]</t>
  </si>
  <si>
    <t>Yield stress in traction/ draft: 1000 kN</t>
  </si>
  <si>
    <t>S30-01.RSTPS 89</t>
  </si>
  <si>
    <t>3.1.4 [89]</t>
  </si>
  <si>
    <t>Yield stress in compression/ buff: 1500 kN</t>
  </si>
  <si>
    <t>S30-01.RSTPS 90</t>
  </si>
  <si>
    <t>3.1.5</t>
  </si>
  <si>
    <r>
      <rPr>
        <b/>
        <sz val="12"/>
        <color rgb="FF000000"/>
        <rFont val="Tahoma"/>
        <family val="2"/>
      </rPr>
      <t>3.1.5 </t>
    </r>
    <r>
      <rPr>
        <b/>
        <sz val="12"/>
        <color rgb="FF000000"/>
        <rFont val="Tahoma"/>
        <family val="2"/>
      </rPr>
      <t>Coupler head</t>
    </r>
  </si>
  <si>
    <t>Coupler head</t>
  </si>
  <si>
    <t>S30-01.RSTPS 91</t>
  </si>
  <si>
    <t>3.1.5 [91]</t>
  </si>
  <si>
    <t>Automatic coupling operation
UIC Type 10</t>
  </si>
  <si>
    <t>S30-01.RSTPS 92</t>
  </si>
  <si>
    <t>3.1.5 [92]</t>
  </si>
  <si>
    <t>Uncoupling device in normal mode: Automatic</t>
  </si>
  <si>
    <t>S30-01.RSTPS 93</t>
  </si>
  <si>
    <t>3.1.5 [93]</t>
  </si>
  <si>
    <t>EN 16019: 2014</t>
  </si>
  <si>
    <t>S30-01.RSTPS 94</t>
  </si>
  <si>
    <t>3.1.6</t>
  </si>
  <si>
    <r>
      <rPr>
        <b/>
        <sz val="12"/>
        <color rgb="FF000000"/>
        <rFont val="Tahoma"/>
        <family val="2"/>
      </rPr>
      <t>3.1.6 </t>
    </r>
    <r>
      <rPr>
        <b/>
        <sz val="12"/>
        <color rgb="FF000000"/>
        <rFont val="Tahoma"/>
        <family val="2"/>
      </rPr>
      <t>Electrical head</t>
    </r>
  </si>
  <si>
    <t>Electrical head</t>
  </si>
  <si>
    <t>S30-01.RSTPS 95</t>
  </si>
  <si>
    <t>3.1.6 [95]</t>
  </si>
  <si>
    <t>Presence: Yes</t>
  </si>
  <si>
    <t>S30-01.RSTPS 96</t>
  </si>
  <si>
    <t>3.1.6 [96]</t>
  </si>
  <si>
    <t>Position: Top mounted</t>
  </si>
  <si>
    <t>S30-01.RSTPS 97</t>
  </si>
  <si>
    <t>3.1.6 [97]</t>
  </si>
  <si>
    <t>Type of drive: Pneumatic</t>
  </si>
  <si>
    <t>S30-01.RSTPS 98</t>
  </si>
  <si>
    <t>3.1.6 [98]</t>
  </si>
  <si>
    <t>Tightness (in all service condition, in all rescue and emergency condition and in according to “Climatic condition”): At least IP55 (coupled)/ IP54 (uncoupled)</t>
  </si>
  <si>
    <t>S30-01.RSTPS 99</t>
  </si>
  <si>
    <t>3.1.6 [99]</t>
  </si>
  <si>
    <t>Number of pin/ sleeve contacts: 2x101 contacts (101 male and 101 female contacts)</t>
  </si>
  <si>
    <t>S30-01.RSTPS 100</t>
  </si>
  <si>
    <t>3.1.6 [100]</t>
  </si>
  <si>
    <t>Type of contact: To be proposed by the supplier</t>
  </si>
  <si>
    <t>S30-01.RSTPS 101</t>
  </si>
  <si>
    <t>3.1.6 [101]</t>
  </si>
  <si>
    <t>S30-01.RSTPS 102</t>
  </si>
  <si>
    <t>3.1.6 [102]</t>
  </si>
  <si>
    <t>S30-01.RSTPS 334</t>
  </si>
  <si>
    <t>3.1.6 [334]</t>
  </si>
  <si>
    <t xml:space="preserve">Number of network connectors (1Gbit):2x2 ETH connectors 1Gbps
</t>
  </si>
  <si>
    <t>S30-01.RSTPS 404</t>
  </si>
  <si>
    <t>3.1.6 [404]</t>
  </si>
  <si>
    <t xml:space="preserve">
</t>
  </si>
  <si>
    <t>S30-01.RSTPS 103</t>
  </si>
  <si>
    <t>3.1.6 [103]</t>
  </si>
  <si>
    <t>Type of ETH connectors: To be proposed by the supplier</t>
  </si>
  <si>
    <t>S30-01.RSTPS 104</t>
  </si>
  <si>
    <t>3.1.6 [104]</t>
  </si>
  <si>
    <t>Supply of cabling and connectors to carbody</t>
  </si>
  <si>
    <t>S30-01.RSTPS 105</t>
  </si>
  <si>
    <t>3.1.6 [105]</t>
  </si>
  <si>
    <t>Contact replacement: It shall be possible to modify or replace all the contacts from the front without having to open the connector and without obstructing one another</t>
  </si>
  <si>
    <t>S30-01.RSTPS 106</t>
  </si>
  <si>
    <t>3.1.6 [106]</t>
  </si>
  <si>
    <t>Voltage and current:
Nominal voltage: 24Vdc,
Minimum current: 10mA,
Maximum current : 2A
Minimum voltage : &lt; 10 Vdc</t>
  </si>
  <si>
    <t>S30-01.RSTPS 107</t>
  </si>
  <si>
    <t>3.1.6 [107]</t>
  </si>
  <si>
    <t>Heating and protection:
The electric head shall be fitted in order to protect people from electrical shocks and pins sleeve from the water and dirty ingress. To avoid moisture accumulation inside the electric head an heating device shall be provided; the supplier shall define the switch on temperaturel</t>
  </si>
  <si>
    <t>S30-01.RSTPS 425</t>
  </si>
  <si>
    <t>3.1.6 [425]</t>
  </si>
  <si>
    <t>The electrical head of the automatic coupler shall allow the implementation of the following principle scheme (Low Voltage 24 V DC), to detect the presence of another unit electrically coupled.
In particular, the coupler shall realize the indicated electrical bridge between female pins X and Y in the scheme, to guarantee readback of coupled unit presence by the other unit.</t>
  </si>
  <si>
    <t>S30-01.RSTPS 426</t>
  </si>
  <si>
    <t>3.1.6 [426]</t>
  </si>
  <si>
    <t xml:space="preserve">
</t>
  </si>
  <si>
    <t>S30-01.RSTPS 108</t>
  </si>
  <si>
    <t>3.1.7</t>
  </si>
  <si>
    <r>
      <rPr>
        <b/>
        <sz val="12"/>
        <color rgb="FF000000"/>
        <rFont val="Tahoma"/>
        <family val="2"/>
      </rPr>
      <t>3.1.7 </t>
    </r>
    <r>
      <rPr>
        <b/>
        <sz val="12"/>
        <color rgb="FF000000"/>
        <rFont val="Tahoma"/>
        <family val="2"/>
      </rPr>
      <t>Pneumatic</t>
    </r>
  </si>
  <si>
    <t>Pneumatic</t>
  </si>
  <si>
    <t>S30-01.RSTPS 109</t>
  </si>
  <si>
    <t>3.1.7 [109]</t>
  </si>
  <si>
    <t>Uncouple Pipe (UP)</t>
  </si>
  <si>
    <t>S30-01.RSTPS 110</t>
  </si>
  <si>
    <t>3.1.7 [110]</t>
  </si>
  <si>
    <t>Main reservoir pipe (MRP)</t>
  </si>
  <si>
    <t>S30-01.RSTPS 111</t>
  </si>
  <si>
    <t>3.1.7 [111]</t>
  </si>
  <si>
    <t>Brake pipe (BP)</t>
  </si>
  <si>
    <t>S30-01.RSTPS 112</t>
  </si>
  <si>
    <t>3.1.7 [112]</t>
  </si>
  <si>
    <t>Uncouple Pipe (UP): ISO8434-1 – L12 (M18x1,5) interface</t>
  </si>
  <si>
    <t>S30-01.RSTPS 113</t>
  </si>
  <si>
    <t>3.1.7 [113]</t>
  </si>
  <si>
    <t>Pipe socket for BP and MRP: ISO8434-1 – L28 (M36x2) interface</t>
  </si>
  <si>
    <t>S30-01.RSTPS 531</t>
  </si>
  <si>
    <t>3.1.7 [531]</t>
  </si>
  <si>
    <t>S30-01.RSTPS 114</t>
  </si>
  <si>
    <t>3.1.8</t>
  </si>
  <si>
    <r>
      <rPr>
        <b/>
        <sz val="12"/>
        <color rgb="FF000000"/>
        <rFont val="Tahoma"/>
        <family val="2"/>
      </rPr>
      <t>3.1.8 </t>
    </r>
    <r>
      <rPr>
        <b/>
        <sz val="12"/>
        <color rgb="FF000000"/>
        <rFont val="Tahoma"/>
        <family val="2"/>
      </rPr>
      <t>Energy absorption devices</t>
    </r>
  </si>
  <si>
    <t>Energy absorption devices</t>
  </si>
  <si>
    <t>S30-01.RSTPS 115</t>
  </si>
  <si>
    <t>3.1.8.1</t>
  </si>
  <si>
    <r>
      <rPr>
        <b/>
        <sz val="11"/>
        <color rgb="FF000000"/>
        <rFont val="Tahoma"/>
        <family val="2"/>
      </rPr>
      <t>3.1.8.1 </t>
    </r>
    <r>
      <rPr>
        <b/>
        <sz val="11"/>
        <color rgb="FF000000"/>
        <rFont val="Tahoma"/>
        <family val="2"/>
      </rPr>
      <t>Reversible Energy absorption</t>
    </r>
  </si>
  <si>
    <t>S30-01.RSTPS 116</t>
  </si>
  <si>
    <t>3.1.8.1 [116]</t>
  </si>
  <si>
    <t>Maximum stroke draft: 5 mm</t>
  </si>
  <si>
    <t>S30-01.RSTPS 555</t>
  </si>
  <si>
    <t>3.1.8.1 [555]</t>
  </si>
  <si>
    <t>S30-01.RSTPS 117</t>
  </si>
  <si>
    <t>3.1.8.1 [117]</t>
  </si>
  <si>
    <t>Full stroke indicator</t>
  </si>
  <si>
    <t>S30-01.RSTPS 118</t>
  </si>
  <si>
    <t>3.1.8.1 [118]</t>
  </si>
  <si>
    <t>Maximum dynamic force with tolerance: According to coupling simulations</t>
  </si>
  <si>
    <t>S30-01.RSTPS 119</t>
  </si>
  <si>
    <t>3.1.8.2</t>
  </si>
  <si>
    <r>
      <rPr>
        <b/>
        <sz val="11"/>
        <color rgb="FF000000"/>
        <rFont val="Tahoma"/>
        <family val="2"/>
      </rPr>
      <t>3.1.8.2 </t>
    </r>
    <r>
      <rPr>
        <b/>
        <sz val="11"/>
        <color rgb="FF000000"/>
        <rFont val="Tahoma"/>
        <family val="2"/>
      </rPr>
      <t>Non Reversible Energy absorption</t>
    </r>
  </si>
  <si>
    <t>Non Reversible Energy absorption</t>
  </si>
  <si>
    <t>S30-01.RSTPS 120</t>
  </si>
  <si>
    <t>3.1.8.2 [120]</t>
  </si>
  <si>
    <t>Deformation tube</t>
  </si>
  <si>
    <t>S30-01.RSTPS 121</t>
  </si>
  <si>
    <t>3.1.8.2 [121]</t>
  </si>
  <si>
    <t>Position: Rear mounted</t>
  </si>
  <si>
    <t>S30-01.RSTPS 122</t>
  </si>
  <si>
    <t>3.1.8.2 [122]</t>
  </si>
  <si>
    <t>S30-01.RSTPS 123</t>
  </si>
  <si>
    <t>3.1.8.2 [123]</t>
  </si>
  <si>
    <t>Initiation indicator</t>
  </si>
  <si>
    <t>S30-01.RSTPS 124</t>
  </si>
  <si>
    <t>3.1.8.2 [124]</t>
  </si>
  <si>
    <t>Minimum energy absorption : According to coupling simulations</t>
  </si>
  <si>
    <t>S30-01.RSTPS 125</t>
  </si>
  <si>
    <t>3.1.8.2 [125]</t>
  </si>
  <si>
    <t>Nominal dynamic force (buff/ draft): 1500/1000 kN</t>
  </si>
  <si>
    <t>S30-01.RSTPS 126</t>
  </si>
  <si>
    <t>3.1.8.2 [126]</t>
  </si>
  <si>
    <t>Maximum Dynamic force: According to coupling simulations</t>
  </si>
  <si>
    <t>S30-01.RSTPS 127</t>
  </si>
  <si>
    <t>3.1.8.2 [127]</t>
  </si>
  <si>
    <t>Spherical Rubber Anchor with deformation tube : To be proposed by supplier</t>
  </si>
  <si>
    <t>S30-01.RSTPS 128</t>
  </si>
  <si>
    <t>3.1.9</t>
  </si>
  <si>
    <r>
      <rPr>
        <b/>
        <sz val="12"/>
        <color rgb="FF000000"/>
        <rFont val="Tahoma"/>
        <family val="2"/>
      </rPr>
      <t>3.1.9 </t>
    </r>
    <r>
      <rPr>
        <b/>
        <sz val="12"/>
        <color rgb="FF000000"/>
        <rFont val="Tahoma"/>
        <family val="2"/>
      </rPr>
      <t>Draft Gear</t>
    </r>
  </si>
  <si>
    <t>Draft Gear</t>
  </si>
  <si>
    <t>S30-01.RSTPS 129</t>
  </si>
  <si>
    <t>3.1.9 [129]</t>
  </si>
  <si>
    <t>Height adjustment device</t>
  </si>
  <si>
    <t>S30-01.RSTPS 130</t>
  </si>
  <si>
    <t>3.1.9 [130]</t>
  </si>
  <si>
    <t>Centring device</t>
  </si>
  <si>
    <t>S30-01.RSTPS 131</t>
  </si>
  <si>
    <t>3.1.10</t>
  </si>
  <si>
    <r>
      <rPr>
        <b/>
        <sz val="12"/>
        <color rgb="FF000000"/>
        <rFont val="Tahoma"/>
        <family val="2"/>
      </rPr>
      <t>3.1.10 </t>
    </r>
    <r>
      <rPr>
        <b/>
        <sz val="12"/>
        <color rgb="FF000000"/>
        <rFont val="Tahoma"/>
        <family val="2"/>
      </rPr>
      <t>Protection</t>
    </r>
  </si>
  <si>
    <t>Protection</t>
  </si>
  <si>
    <t>S30-01.RSTPS 132</t>
  </si>
  <si>
    <t>3.1.10 [132]</t>
  </si>
  <si>
    <t>Heatings and special protection: To be proposed by the supplier
See § 3.1.6 (S30-01.RSTPS 107)</t>
  </si>
  <si>
    <t>S30-01.RSTPS 135</t>
  </si>
  <si>
    <t>3.1.10 [135]</t>
  </si>
  <si>
    <t>Earthing
See § 5.2</t>
  </si>
  <si>
    <t>S30-01.RSTPS 538</t>
  </si>
  <si>
    <t>3.1.10 [538]</t>
  </si>
  <si>
    <t>S30-01.RSTPS 541</t>
  </si>
  <si>
    <t>3.1.10 [541]</t>
  </si>
  <si>
    <t>Earthing between Coupler and Carbodyshell
2 threaded holes on welded grounding studs</t>
  </si>
  <si>
    <t>S30-01.RSTPS 542</t>
  </si>
  <si>
    <t>3.1.10 [542]</t>
  </si>
  <si>
    <t>Earthing between Coupler and Carbodyshell
2xM12 threaded holes</t>
  </si>
  <si>
    <t>S30-01.RSTPS 543</t>
  </si>
  <si>
    <t>3.1.10 [543]</t>
  </si>
  <si>
    <t>Earthing connections
The grounding connection zone shall be not painted and treated with high conductive and low oxidation finishing in compliancy with the metallic surface used.</t>
  </si>
  <si>
    <t>S30-01.RSTPS 136</t>
  </si>
  <si>
    <t>3.1.10 [136]</t>
  </si>
  <si>
    <t>Inspection</t>
  </si>
  <si>
    <t>S30-01.RSTPS 137</t>
  </si>
  <si>
    <t>3.1.10 [137]</t>
  </si>
  <si>
    <t>Automatic centering device: Mechanical</t>
  </si>
  <si>
    <t>S30-01.RSTPS 138</t>
  </si>
  <si>
    <t>3.1.10 [138]</t>
  </si>
  <si>
    <t>Automatic centering deactivation system: No</t>
  </si>
  <si>
    <t>S30-01.RSTPS 139</t>
  </si>
  <si>
    <t>3.1.10 [139]</t>
  </si>
  <si>
    <t>Vertical support</t>
  </si>
  <si>
    <t>S30-01.RSTPS 142</t>
  </si>
  <si>
    <t>3.1.11</t>
  </si>
  <si>
    <r>
      <rPr>
        <b/>
        <sz val="12"/>
        <color rgb="FF000000"/>
        <rFont val="Tahoma"/>
        <family val="2"/>
      </rPr>
      <t>3.1.11 </t>
    </r>
    <r>
      <rPr>
        <b/>
        <sz val="12"/>
        <color rgb="FF000000"/>
        <rFont val="Tahoma"/>
        <family val="2"/>
      </rPr>
      <t>Coupling Simulations</t>
    </r>
  </si>
  <si>
    <t>Coupling Simulations</t>
  </si>
  <si>
    <t>S30-01.RSTPS 143</t>
  </si>
  <si>
    <t>3.1.11 [143]</t>
  </si>
  <si>
    <t>The coupling allows connections of type:
- mechanical (motor transmission) with mechanical head;
- electrical (transmission of monitoring and control signals) with electric head;
- pneumatical (continuity of the main and supply air lines) with pneumatic connections.</t>
  </si>
  <si>
    <t>S30-01.RSTPS 144</t>
  </si>
  <si>
    <t>3.1.11 [144]</t>
  </si>
  <si>
    <t>In the scenario, the type of connection:
- between two trainsets with the same AC is mechanical, pneumatical and electrical coupling,
- between two trainsets with the AC Type 10 is mechanical and pneumatical coupling,
- between loco and trainset is mechanical and pneumatical coupling.</t>
  </si>
  <si>
    <t>S30-01.RSTPS 145</t>
  </si>
  <si>
    <t>3.1.11 [145]</t>
  </si>
  <si>
    <t>The result of the coupling is a rigid and locked connection between two trainsets without any speed limitation or between trainset and rescue vehicle with speed limitation to 100km/h</t>
  </si>
  <si>
    <t>S30-01.RSTPS 146</t>
  </si>
  <si>
    <t>3.1.11 [146]</t>
  </si>
  <si>
    <t>The coupling shall accomplish at low speed (maximum 5km/h, nominal 2km/h) without manual assistance and in safety condition</t>
  </si>
  <si>
    <t>S30-01.RSTPS 147</t>
  </si>
  <si>
    <t>3.1.11 [147]</t>
  </si>
  <si>
    <t>Uncoupling shall accomplish by activating the automatic coupler uncoupling mechanism, either manually or by remote uncoupling</t>
  </si>
  <si>
    <t>S30-01.RSTPS 148</t>
  </si>
  <si>
    <t>3.1.11 [148]</t>
  </si>
  <si>
    <t>S30-01.RSTPS 149</t>
  </si>
  <si>
    <t>3.1.12</t>
  </si>
  <si>
    <r>
      <rPr>
        <b/>
        <sz val="12"/>
        <color rgb="FF000000"/>
        <rFont val="Tahoma"/>
        <family val="2"/>
      </rPr>
      <t>3.1.12 </t>
    </r>
    <r>
      <rPr>
        <b/>
        <sz val="12"/>
        <color rgb="FF000000"/>
        <rFont val="Tahoma"/>
        <family val="2"/>
      </rPr>
      <t>Outputs</t>
    </r>
  </si>
  <si>
    <t>Outputs</t>
  </si>
  <si>
    <t>S30-01.RSTPS 150</t>
  </si>
  <si>
    <t>3.1.12 [150]</t>
  </si>
  <si>
    <t>Force-stroke curve for each reversible absorption device</t>
  </si>
  <si>
    <t>S30-01.RSTPS 151</t>
  </si>
  <si>
    <t>3.1.12 [151]</t>
  </si>
  <si>
    <t>Maximum force at each interface</t>
  </si>
  <si>
    <t>S30-01.RSTPS 152</t>
  </si>
  <si>
    <t>3.1.12 [152]</t>
  </si>
  <si>
    <t>Energy absorbed at each interface</t>
  </si>
  <si>
    <t>S30-01.RSTPS 153</t>
  </si>
  <si>
    <t>3.1.12 [153]</t>
  </si>
  <si>
    <t>Maximum stroke at each interface</t>
  </si>
  <si>
    <t>S30-01.RSTPS 154</t>
  </si>
  <si>
    <t>3.1.12 [154]</t>
  </si>
  <si>
    <t>Maximum acceleration/ decceleration at each interface</t>
  </si>
  <si>
    <t>S30-01.RSTPS 524</t>
  </si>
  <si>
    <t>3.1.12 [524]</t>
  </si>
  <si>
    <t>Maximum jerk at each interface</t>
  </si>
  <si>
    <t>S30-01.RSTPS 525</t>
  </si>
  <si>
    <t>3.1.12 [525]</t>
  </si>
  <si>
    <t>Maximum displacment for each coaches</t>
  </si>
  <si>
    <t>S30-01.RSTPS 155</t>
  </si>
  <si>
    <t>3.1.12 [155]</t>
  </si>
  <si>
    <t>Coupling simulation between trains</t>
  </si>
  <si>
    <t>S30-01.RSTPS 156</t>
  </si>
  <si>
    <t>3.1.12 [156]</t>
  </si>
  <si>
    <t>Coupling simulation between loco (80000kg) and train for this track conditions:
-Straight
-Slope
For slope condition graph that correlates:
In X - The limit mass of the rescue trainsets beyond which the locomotive and the train (rescued and braked released) is sliding down from the hill,
In Y - Slope of hill expressed in % or in angular degrees</t>
  </si>
  <si>
    <t>S30-01.RSTPS 451</t>
  </si>
  <si>
    <t>3.1.12 [451]</t>
  </si>
  <si>
    <t>Loco G2000
Coupler compliant to EN 15566</t>
  </si>
  <si>
    <t>S30-01.RSTPS 453</t>
  </si>
  <si>
    <t>3.1.12 [453]</t>
  </si>
  <si>
    <t>S30-01.RSTPS 452</t>
  </si>
  <si>
    <t>3.1.12 [452]</t>
  </si>
  <si>
    <t>S30-01.RSTPS 454</t>
  </si>
  <si>
    <t>3.1.12 [454]</t>
  </si>
  <si>
    <t>S30-01.RSTPS 158</t>
  </si>
  <si>
    <t>3.2</t>
  </si>
  <si>
    <r>
      <rPr>
        <b/>
        <sz val="12"/>
        <color rgb="FF000000"/>
        <rFont val="Tahoma"/>
        <family val="2"/>
      </rPr>
      <t>3.2 </t>
    </r>
    <r>
      <rPr>
        <b/>
        <sz val="12"/>
        <color rgb="FF000000"/>
        <rFont val="Tahoma"/>
        <family val="2"/>
      </rPr>
      <t>Semi-Permanent Coupler</t>
    </r>
  </si>
  <si>
    <t>Semi-Permanent Coupler</t>
  </si>
  <si>
    <t>S30-01.RSTPS 159</t>
  </si>
  <si>
    <t>3.2 [159]</t>
  </si>
  <si>
    <t>The intermediate coupler is the semi-permanent coupler between two rail vehicles that enables the push/ pull operation of the intermediate cars of train sets</t>
  </si>
  <si>
    <t>S30-01.RSTPS 160</t>
  </si>
  <si>
    <t>3.2 [160]</t>
  </si>
  <si>
    <t>The intermediate coupler is composed by two semi-permanent couplers</t>
  </si>
  <si>
    <t>S30-01.RSTPS 432</t>
  </si>
  <si>
    <t>3.2 [432]</t>
  </si>
  <si>
    <t>Inner couplings between the different vehicles (fully supported by their own wheels) of a unit shall incorporate a system capable of withstanding the forces due to the intended operating conditions.</t>
  </si>
  <si>
    <t>S30-01.RSTPS 161</t>
  </si>
  <si>
    <t>3.2.1</t>
  </si>
  <si>
    <r>
      <rPr>
        <b/>
        <sz val="12"/>
        <color rgb="FF000000"/>
        <rFont val="Tahoma"/>
        <family val="2"/>
      </rPr>
      <t>3.2.1 </t>
    </r>
    <r>
      <rPr>
        <b/>
        <sz val="12"/>
        <color rgb="FF000000"/>
        <rFont val="Tahoma"/>
        <family val="2"/>
      </rPr>
      <t>Allocated Weight</t>
    </r>
  </si>
  <si>
    <t>S30-01.RSTPS 162</t>
  </si>
  <si>
    <t>3.2.1 [162]</t>
  </si>
  <si>
    <t>Allocated weight: ≤ 520 kg</t>
  </si>
  <si>
    <t>S30-01.RSTPS 163</t>
  </si>
  <si>
    <t>3.2.2</t>
  </si>
  <si>
    <r>
      <rPr>
        <b/>
        <sz val="12"/>
        <color rgb="FF000000"/>
        <rFont val="Tahoma"/>
        <family val="2"/>
      </rPr>
      <t>3.2.2 </t>
    </r>
    <r>
      <rPr>
        <b/>
        <sz val="12"/>
        <color rgb="FF000000"/>
        <rFont val="Tahoma"/>
        <family val="2"/>
      </rPr>
      <t>To respect Dimensions</t>
    </r>
  </si>
  <si>
    <t>To respect Dimensions</t>
  </si>
  <si>
    <t>S30-01.RSTPS 164</t>
  </si>
  <si>
    <t>3.2.2 [164]</t>
  </si>
  <si>
    <t>Distance flange to flange: refer to the allocated volume (§3.2.4) 3167 mm</t>
  </si>
  <si>
    <t>S30-01.RSTPS 165</t>
  </si>
  <si>
    <t>3.2.2 [165]</t>
  </si>
  <si>
    <t>Interpivot distance: refer to the allocated volume (§3.2.4) 2887 mm</t>
  </si>
  <si>
    <t>S30-01.RSTPS 166</t>
  </si>
  <si>
    <t>3.2.2 [166]</t>
  </si>
  <si>
    <t>Semi Permanent Coupler must consist of two symmetric halves</t>
  </si>
  <si>
    <t>S30-01.RSTPS 167</t>
  </si>
  <si>
    <t>3.2.2 [167]</t>
  </si>
  <si>
    <t>Semi Permanent Coupler shall have identical mechanical interface to the carbody</t>
  </si>
  <si>
    <t>S30-01.RSTPS 168</t>
  </si>
  <si>
    <t>3.2.2 [168]</t>
  </si>
  <si>
    <t>Link between parts:Socket joints with guide cone</t>
  </si>
  <si>
    <t>S30-01.RSTPS 169</t>
  </si>
  <si>
    <t>3.2.2 [169]</t>
  </si>
  <si>
    <t>Maximum number of disassembly and reassembly operations: 6 time/ year</t>
  </si>
  <si>
    <t>S30-01.RSTPS 170</t>
  </si>
  <si>
    <t>3.2.3</t>
  </si>
  <si>
    <r>
      <rPr>
        <b/>
        <sz val="12"/>
        <color rgb="FF000000"/>
        <rFont val="Tahoma"/>
        <family val="2"/>
      </rPr>
      <t>3.2.3 </t>
    </r>
    <r>
      <rPr>
        <b/>
        <sz val="12"/>
        <color rgb="FF000000"/>
        <rFont val="Tahoma"/>
        <family val="2"/>
      </rPr>
      <t>Pivoting Angles</t>
    </r>
  </si>
  <si>
    <t>S30-01.RSTPS 171</t>
  </si>
  <si>
    <t>3.2.3 [171]</t>
  </si>
  <si>
    <t>Horizontal: Min ± 18.5°</t>
  </si>
  <si>
    <t>S30-01.RSTPS 172</t>
  </si>
  <si>
    <t>3.2.3 [172]</t>
  </si>
  <si>
    <t>Vertical: Min ± 7.5°</t>
  </si>
  <si>
    <t>S30-01.RSTPS 173</t>
  </si>
  <si>
    <t>3.2.3 [173]</t>
  </si>
  <si>
    <t>Roll: Min ± 3°</t>
  </si>
  <si>
    <t>S30-01.RSTPS 174</t>
  </si>
  <si>
    <t>3.2.4</t>
  </si>
  <si>
    <r>
      <rPr>
        <b/>
        <sz val="12"/>
        <color rgb="FF000000"/>
        <rFont val="Tahoma"/>
        <family val="2"/>
      </rPr>
      <t>3.2.4 </t>
    </r>
    <r>
      <rPr>
        <b/>
        <sz val="12"/>
        <color rgb="FF000000"/>
        <rFont val="Tahoma"/>
        <family val="2"/>
      </rPr>
      <t>Allocated Volume</t>
    </r>
  </si>
  <si>
    <t>S30-01.RSTPS 175</t>
  </si>
  <si>
    <t>3.2.4 [175]</t>
  </si>
  <si>
    <t>Allocated Volume Reference: AXD1003242463</t>
  </si>
  <si>
    <t>S30-01.RSTPS 176</t>
  </si>
  <si>
    <t>3.2.4 [176]</t>
  </si>
  <si>
    <t>S30-01.RSTPS 177</t>
  </si>
  <si>
    <t>3.2.4 [177]</t>
  </si>
  <si>
    <t>S30-01.RSTPS 178</t>
  </si>
  <si>
    <t>3.2.5</t>
  </si>
  <si>
    <r>
      <rPr>
        <b/>
        <sz val="12"/>
        <color rgb="FF000000"/>
        <rFont val="Tahoma"/>
        <family val="2"/>
      </rPr>
      <t>3.2.5 </t>
    </r>
    <r>
      <rPr>
        <b/>
        <sz val="12"/>
        <color rgb="FF000000"/>
        <rFont val="Tahoma"/>
        <family val="2"/>
      </rPr>
      <t>Mechanical resistance</t>
    </r>
  </si>
  <si>
    <t>S30-01.RSTPS 179</t>
  </si>
  <si>
    <t>3.2.5 [179]</t>
  </si>
  <si>
    <t>S30-01.RSTPS 180</t>
  </si>
  <si>
    <t>3.2.5 [180]</t>
  </si>
  <si>
    <t>S30-01.RSTPS 181</t>
  </si>
  <si>
    <t>3.2.5 [181]</t>
  </si>
  <si>
    <t>Maximum compression strength:1800kN</t>
  </si>
  <si>
    <t>S30-01.RSTPS 183</t>
  </si>
  <si>
    <t>3.2.6</t>
  </si>
  <si>
    <r>
      <rPr>
        <b/>
        <sz val="12"/>
        <color rgb="FF000000"/>
        <rFont val="Tahoma"/>
        <family val="2"/>
      </rPr>
      <t>3.2.6 </t>
    </r>
    <r>
      <rPr>
        <b/>
        <sz val="12"/>
        <color rgb="FF000000"/>
        <rFont val="Tahoma"/>
        <family val="2"/>
      </rPr>
      <t>Electrical</t>
    </r>
  </si>
  <si>
    <t>Electrical</t>
  </si>
  <si>
    <t>S30-01.RSTPS 184</t>
  </si>
  <si>
    <t>3.2.6 [184]</t>
  </si>
  <si>
    <t>Earthing</t>
  </si>
  <si>
    <t>S30-01.RSTPS 532</t>
  </si>
  <si>
    <t>3.2.6 [532]</t>
  </si>
  <si>
    <t>S30-01.RSTPS 533</t>
  </si>
  <si>
    <t>3.2.6 [533]</t>
  </si>
  <si>
    <t>Earthing between both half semi-permanent couplers (in scope of scupply)
At least 1 link of 100mm² minimum, identified with a green/yellow shrinkable label on each extremity</t>
  </si>
  <si>
    <t>S30-01.RSTPS 534</t>
  </si>
  <si>
    <t>3.2.6 [534]</t>
  </si>
  <si>
    <t>Earthing between both half semi-permanent couplers (in scope of scupply)
2 links of 50mm² minimum, identified with a green/yellow shrinkable label on each extremity</t>
  </si>
  <si>
    <t>S30-01.RSTPS 535</t>
  </si>
  <si>
    <t>3.2.6 [535]</t>
  </si>
  <si>
    <t>S30-01.RSTPS 536</t>
  </si>
  <si>
    <t>3.2.6 [536]</t>
  </si>
  <si>
    <t>S30-01.RSTPS 537</t>
  </si>
  <si>
    <t>3.2.6 [537]</t>
  </si>
  <si>
    <t>S30-01.RSTPS 185</t>
  </si>
  <si>
    <t>3.2.6 [185]</t>
  </si>
  <si>
    <t>Cable support</t>
  </si>
  <si>
    <t>S30-01.RSTPS 186</t>
  </si>
  <si>
    <t>3.2.7</t>
  </si>
  <si>
    <r>
      <rPr>
        <b/>
        <sz val="12"/>
        <color rgb="FF000000"/>
        <rFont val="Tahoma"/>
        <family val="2"/>
      </rPr>
      <t>3.2.7 </t>
    </r>
    <r>
      <rPr>
        <b/>
        <sz val="12"/>
        <color rgb="FF000000"/>
        <rFont val="Tahoma"/>
        <family val="2"/>
      </rPr>
      <t>Support for Gangway</t>
    </r>
  </si>
  <si>
    <t>Support for Gangway</t>
  </si>
  <si>
    <t>S30-01.RSTPS 187</t>
  </si>
  <si>
    <t>3.2.7 [187]</t>
  </si>
  <si>
    <t>Support for gangway</t>
  </si>
  <si>
    <t>S30-01.RSTPS 188</t>
  </si>
  <si>
    <t>3.2.7 [188]</t>
  </si>
  <si>
    <t>Gangway mass loaded: 550 Kg (TBC)</t>
  </si>
  <si>
    <t>S30-01.RSTPS 189</t>
  </si>
  <si>
    <t>3.2.8</t>
  </si>
  <si>
    <r>
      <rPr>
        <b/>
        <sz val="12"/>
        <color rgb="FF000000"/>
        <rFont val="Tahoma"/>
        <family val="2"/>
      </rPr>
      <t>3.2.8 </t>
    </r>
    <r>
      <rPr>
        <b/>
        <sz val="12"/>
        <color rgb="FF000000"/>
        <rFont val="Tahoma"/>
        <family val="2"/>
      </rPr>
      <t>Energy absorption devices</t>
    </r>
  </si>
  <si>
    <t>S30-01.RSTPS 190</t>
  </si>
  <si>
    <t>3.2.8.1</t>
  </si>
  <si>
    <r>
      <rPr>
        <b/>
        <sz val="11"/>
        <color rgb="FF000000"/>
        <rFont val="Tahoma"/>
        <family val="2"/>
      </rPr>
      <t>3.2.8.1 </t>
    </r>
    <r>
      <rPr>
        <b/>
        <sz val="11"/>
        <color rgb="FF000000"/>
        <rFont val="Tahoma"/>
        <family val="2"/>
      </rPr>
      <t>Reversible Energy absorption</t>
    </r>
  </si>
  <si>
    <t>S30-01.RSTPS 191</t>
  </si>
  <si>
    <t>3.2.8.1 [191]</t>
  </si>
  <si>
    <t>Energy absorption level: According to bumping simulations</t>
  </si>
  <si>
    <t>S30-01.RSTPS 192</t>
  </si>
  <si>
    <t>3.2.8.1 [192]</t>
  </si>
  <si>
    <t>S30-01.RSTPS 193</t>
  </si>
  <si>
    <t>3.2.8.1 [193]</t>
  </si>
  <si>
    <t>Maximum Dynamic force: 800 kN
To be proposed by supplier</t>
  </si>
  <si>
    <t>S30-01.RSTPS 194</t>
  </si>
  <si>
    <t>3.2.9</t>
  </si>
  <si>
    <r>
      <rPr>
        <b/>
        <sz val="12"/>
        <color rgb="FF000000"/>
        <rFont val="Tahoma"/>
        <family val="2"/>
      </rPr>
      <t>3.2.9 </t>
    </r>
    <r>
      <rPr>
        <b/>
        <sz val="12"/>
        <color rgb="FF000000"/>
        <rFont val="Tahoma"/>
        <family val="2"/>
      </rPr>
      <t>Non Reversible Energy absorption</t>
    </r>
  </si>
  <si>
    <t>S30-01.RSTPS 195</t>
  </si>
  <si>
    <t>3.2.9 [195]</t>
  </si>
  <si>
    <t>Type:Collapsible element</t>
  </si>
  <si>
    <t>S30-01.RSTPS 196</t>
  </si>
  <si>
    <t>3.2.9 [196]</t>
  </si>
  <si>
    <t>StrokeForce:
1 level
Stroke: 200 mm
Force 1300 kN
2 level
Stroke: 600 mm
Force 1800 kN
Transition 50mm
To be proposed by supplier</t>
  </si>
  <si>
    <t>S30-01.RSTPS 549</t>
  </si>
  <si>
    <t>3.2.9 [549]</t>
  </si>
  <si>
    <t>Total stroke (reversible + Non Reversible Energy) in full crash scenario shall be 950mm</t>
  </si>
  <si>
    <t>S30-01.RSTPS 515</t>
  </si>
  <si>
    <t>3.2.9 [515]</t>
  </si>
  <si>
    <t>S30-01.RSTPS 197</t>
  </si>
  <si>
    <t>3.2.9 [197]</t>
  </si>
  <si>
    <t>Total energy absorption:≥ 1050 – 5% kJ
To be proposed by supplier</t>
  </si>
  <si>
    <t>S30-01.RSTPS 198</t>
  </si>
  <si>
    <t>3.2.9 [198]</t>
  </si>
  <si>
    <t>Deformation force:1500 ± 112,5 kN
To be proposed by supplier</t>
  </si>
  <si>
    <t>S30-01.RSTPS 201</t>
  </si>
  <si>
    <t>3.2.10</t>
  </si>
  <si>
    <r>
      <rPr>
        <b/>
        <sz val="12"/>
        <color rgb="FF000000"/>
        <rFont val="Tahoma"/>
        <family val="2"/>
      </rPr>
      <t>3.2.10 </t>
    </r>
    <r>
      <rPr>
        <b/>
        <sz val="12"/>
        <color rgb="FF000000"/>
        <rFont val="Tahoma"/>
        <family val="2"/>
      </rPr>
      <t>Draft Gear</t>
    </r>
  </si>
  <si>
    <t>S30-01.RSTPS 202</t>
  </si>
  <si>
    <t>3.2.10 [202]</t>
  </si>
  <si>
    <t>Temporary Vertical support</t>
  </si>
  <si>
    <t>S30-01.RSTPS 205</t>
  </si>
  <si>
    <t>4</t>
  </si>
  <si>
    <r>
      <rPr>
        <b/>
        <sz val="14"/>
        <color rgb="FF000000"/>
        <rFont val="Tahoma"/>
        <family val="2"/>
      </rPr>
      <t>4 </t>
    </r>
    <r>
      <rPr>
        <b/>
        <sz val="14"/>
        <color rgb="FF000000"/>
        <rFont val="Tahoma"/>
        <family val="2"/>
      </rPr>
      <t>To respect Interfaces with Train and other Systems</t>
    </r>
  </si>
  <si>
    <t>To respect Interfaces with Train and other Systems</t>
  </si>
  <si>
    <t>S30-01.RSTPS 206</t>
  </si>
  <si>
    <t>4.1</t>
  </si>
  <si>
    <r>
      <rPr>
        <b/>
        <sz val="12"/>
        <color rgb="FF000000"/>
        <rFont val="Tahoma"/>
        <family val="2"/>
      </rPr>
      <t>4.1 </t>
    </r>
    <r>
      <rPr>
        <b/>
        <sz val="12"/>
        <color rgb="FF000000"/>
        <rFont val="Tahoma"/>
        <family val="2"/>
      </rPr>
      <t>To respect Dimensions</t>
    </r>
  </si>
  <si>
    <t>S30-01.RSTPS 207</t>
  </si>
  <si>
    <t>4.1 [207]</t>
  </si>
  <si>
    <t>Distance from mating face to pivot (mm): 1840 mm</t>
  </si>
  <si>
    <t>S30-01.RSTPS 208</t>
  </si>
  <si>
    <t>4.1 [208]</t>
  </si>
  <si>
    <t>Distance from pivot to mounting face (mm): 140 mm</t>
  </si>
  <si>
    <t>S30-01.RSTPS 209</t>
  </si>
  <si>
    <t>4.1 [209]</t>
  </si>
  <si>
    <t>Distance from mounting face to mating face: 1980 mm</t>
  </si>
  <si>
    <t>S30-01.RSTPS 210</t>
  </si>
  <si>
    <t>4.1 [210]</t>
  </si>
  <si>
    <t>Distance from mating face to first cabine element (mm): 352,199 mm</t>
  </si>
  <si>
    <t>S30-01.RSTPS 211</t>
  </si>
  <si>
    <t>4.1 [211]</t>
  </si>
  <si>
    <t>S30-01.RSTPS 212</t>
  </si>
  <si>
    <t>4.1 [212]</t>
  </si>
  <si>
    <t>Distance from mating face to crash absorber retract (1/3 C.A. lenght) (mm): 1804.154 mm</t>
  </si>
  <si>
    <t>S30-01.RSTPS 213</t>
  </si>
  <si>
    <t>4.1 [213]</t>
  </si>
  <si>
    <t>S30-01.RSTPS 214</t>
  </si>
  <si>
    <t>4.1 [214]</t>
  </si>
  <si>
    <t>Distance available behind the coupler (mm): 2811.998 mm</t>
  </si>
  <si>
    <t>S30-01.RSTPS 215</t>
  </si>
  <si>
    <t>4.1 [215]</t>
  </si>
  <si>
    <t>S30-01.RSTPS 216</t>
  </si>
  <si>
    <t>4.1 [216]</t>
  </si>
  <si>
    <t>Head car geometry</t>
  </si>
  <si>
    <t>S30-01.RSTPS 217</t>
  </si>
  <si>
    <t>4.1 [217]</t>
  </si>
  <si>
    <t>S30-01.RSTPS 218</t>
  </si>
  <si>
    <t>4.2</t>
  </si>
  <si>
    <r>
      <rPr>
        <b/>
        <sz val="12"/>
        <color rgb="FF000000"/>
        <rFont val="Tahoma"/>
        <family val="2"/>
      </rPr>
      <t>4.2 </t>
    </r>
    <r>
      <rPr>
        <b/>
        <sz val="12"/>
        <color rgb="FF000000"/>
        <rFont val="Tahoma"/>
        <family val="2"/>
      </rPr>
      <t>To respect Mechanical interfaces</t>
    </r>
  </si>
  <si>
    <t>To respect Mechanical interfaces</t>
  </si>
  <si>
    <t>S30-01.RSTPS 219</t>
  </si>
  <si>
    <t>4.2.1</t>
  </si>
  <si>
    <r>
      <rPr>
        <b/>
        <sz val="12"/>
        <color rgb="FF000000"/>
        <rFont val="Tahoma"/>
        <family val="2"/>
      </rPr>
      <t>4.2.1 </t>
    </r>
    <r>
      <rPr>
        <b/>
        <sz val="12"/>
        <color rgb="FF000000"/>
        <rFont val="Tahoma"/>
        <family val="2"/>
      </rPr>
      <t>Front Coupler Interface</t>
    </r>
  </si>
  <si>
    <t>Front Coupler Interface</t>
  </si>
  <si>
    <t>S30-01.RSTPS 220</t>
  </si>
  <si>
    <t>4.2.1 [220]</t>
  </si>
  <si>
    <t>Mounting interface measures: ≤450 x ≤400 mm</t>
  </si>
  <si>
    <t>S30-01.RSTPS 221</t>
  </si>
  <si>
    <t>4.2.1 [221]</t>
  </si>
  <si>
    <t>Hole pattern: 4*M30, ≤420 x ≤220 mm</t>
  </si>
  <si>
    <t>S30-01.RSTPS 222</t>
  </si>
  <si>
    <t>4.2.1 [222]</t>
  </si>
  <si>
    <t>S30-01.RSTPS 336</t>
  </si>
  <si>
    <t>4.2.1 [336]</t>
  </si>
  <si>
    <t>Diameter of the hole on the carbody shell where to insert the deformation tube is 300 mm</t>
  </si>
  <si>
    <t>S30-01.RSTPS 521</t>
  </si>
  <si>
    <t>4.2.1 [521]</t>
  </si>
  <si>
    <t>Complete coupler stroke, including reversible, irreversible and release / shear-off stroke, to the end of the deformation stroke up to the force level of F = 0 kN shall be 1704 mm</t>
  </si>
  <si>
    <t>S30-01.RSTPS 522</t>
  </si>
  <si>
    <t>4.2.1 [522]</t>
  </si>
  <si>
    <t>S30-01.RSTPS 223</t>
  </si>
  <si>
    <t>4.2.2</t>
  </si>
  <si>
    <r>
      <rPr>
        <b/>
        <sz val="12"/>
        <color rgb="FF000000"/>
        <rFont val="Tahoma"/>
        <family val="2"/>
      </rPr>
      <t>4.2.2 </t>
    </r>
    <r>
      <rPr>
        <b/>
        <sz val="12"/>
        <color rgb="FF000000"/>
        <rFont val="Tahoma"/>
        <family val="2"/>
      </rPr>
      <t>Semi-Permanent Coupler Interface</t>
    </r>
  </si>
  <si>
    <t>Semi-Permanent Coupler Interface</t>
  </si>
  <si>
    <t>S30-01.RSTPS 224</t>
  </si>
  <si>
    <t>4.2.2 [224]</t>
  </si>
  <si>
    <t xml:space="preserve">Mechanical interface of the Semi-Permanent Coupler
</t>
  </si>
  <si>
    <t>S30-01.RSTPS 225</t>
  </si>
  <si>
    <t>4.2.2 [225]</t>
  </si>
  <si>
    <t>Hole pattern: Refer to allocated volume (§3.2.4) 4xØ32, &lt;500 x &lt;335 mm</t>
  </si>
  <si>
    <t>S30-01.RSTPS 516</t>
  </si>
  <si>
    <t>4.2.2 [516]</t>
  </si>
  <si>
    <t>Mounting Interface: &lt;600 x &lt;335 mm</t>
  </si>
  <si>
    <t>S30-01.RSTPS 517</t>
  </si>
  <si>
    <t>4.2.2 [517]</t>
  </si>
  <si>
    <t>S30-01.RSTPS 230</t>
  </si>
  <si>
    <t>5</t>
  </si>
  <si>
    <r>
      <rPr>
        <b/>
        <sz val="14"/>
        <color rgb="FF000000"/>
        <rFont val="Tahoma"/>
        <family val="2"/>
      </rPr>
      <t>5 </t>
    </r>
    <r>
      <rPr>
        <b/>
        <sz val="14"/>
        <color rgb="FF000000"/>
        <rFont val="Tahoma"/>
        <family val="2"/>
      </rPr>
      <t>Transverse Requirements</t>
    </r>
  </si>
  <si>
    <t>Transverse Requirements</t>
  </si>
  <si>
    <t>S30-01.RSTPS 241</t>
  </si>
  <si>
    <t>5.1</t>
  </si>
  <si>
    <r>
      <rPr>
        <b/>
        <sz val="12"/>
        <color rgb="FF000000"/>
        <rFont val="Tahoma"/>
        <family val="2"/>
      </rPr>
      <t>5.1 </t>
    </r>
    <r>
      <rPr>
        <b/>
        <sz val="12"/>
        <color rgb="FF000000"/>
        <rFont val="Tahoma"/>
        <family val="2"/>
      </rPr>
      <t>To respect Aerodynamics, Gauge and Infrastructure Constraints</t>
    </r>
  </si>
  <si>
    <t>To respect Aerodynamics, Gauge and Infrastructure Constraints</t>
  </si>
  <si>
    <t>S30-01.RSTPS 244</t>
  </si>
  <si>
    <t>5.2</t>
  </si>
  <si>
    <r>
      <rPr>
        <b/>
        <sz val="12"/>
        <color rgb="FF000000"/>
        <rFont val="Tahoma"/>
        <family val="2"/>
      </rPr>
      <t>5.2 </t>
    </r>
    <r>
      <rPr>
        <b/>
        <sz val="12"/>
        <color rgb="FF000000"/>
        <rFont val="Tahoma"/>
        <family val="2"/>
      </rPr>
      <t>To respect Electrical Rules</t>
    </r>
  </si>
  <si>
    <t>To respect Electrical Rules</t>
  </si>
  <si>
    <t>S30-01.RSTPS 245</t>
  </si>
  <si>
    <t>5.2.1</t>
  </si>
  <si>
    <r>
      <rPr>
        <b/>
        <sz val="12"/>
        <color rgb="FF000000"/>
        <rFont val="Tahoma"/>
        <family val="2"/>
      </rPr>
      <t>5.2.1 </t>
    </r>
    <r>
      <rPr>
        <b/>
        <sz val="12"/>
        <color rgb="FF000000"/>
        <rFont val="Tahoma"/>
        <family val="2"/>
      </rPr>
      <t>Low Voltage Power System</t>
    </r>
  </si>
  <si>
    <t>Low Voltage Power System</t>
  </si>
  <si>
    <t>S30-01.RSTPS 246</t>
  </si>
  <si>
    <t>5.2.1 [246]</t>
  </si>
  <si>
    <t>The low-voltage power system consists in a low-voltage battery, a low-voltage power supply (LVPS) distribution line and battery charger with associated circuitry.
Each equipment operating from the low-voltage power supply system shall function in accord with IEC / EN 60077-1 and if the equipment is an electronic device in accord with the EN50155 following the limits imposed by the following table:</t>
  </si>
  <si>
    <t>S30-01.RSTPS 331</t>
  </si>
  <si>
    <t>5.2.1 [331]</t>
  </si>
  <si>
    <t>S30-01.RSTPS 247</t>
  </si>
  <si>
    <t>5.2.2</t>
  </si>
  <si>
    <r>
      <rPr>
        <b/>
        <sz val="12"/>
        <color rgb="FF000000"/>
        <rFont val="Tahoma"/>
        <family val="2"/>
      </rPr>
      <t>5.2.2 </t>
    </r>
    <r>
      <rPr>
        <b/>
        <sz val="12"/>
        <color rgb="FF000000"/>
        <rFont val="Tahoma"/>
        <family val="2"/>
      </rPr>
      <t>Circuit protection</t>
    </r>
  </si>
  <si>
    <t>Circuit protection</t>
  </si>
  <si>
    <t>S30-01.RSTPS 248</t>
  </si>
  <si>
    <t>5.2.2 [248]</t>
  </si>
  <si>
    <t>Supplier shall design its sub-system providing all the necessary protections against short circuits, overheating and human direct contact according to CEI EN 50153, including those that can occur on the output interfaces (e.g. output interfaces to electrical motors).
Alstom electrical system is designed to protect only the wires that are connected to the train electrical power distribution system.</t>
  </si>
  <si>
    <t>S30-01.RSTPS 249</t>
  </si>
  <si>
    <t>5.2.2 [249]</t>
  </si>
  <si>
    <t>All sub-assemblies have to be connected to ground for earthing protection in accord with EN50153.</t>
  </si>
  <si>
    <t>S30-01.RSTPS 250</t>
  </si>
  <si>
    <t>5.2.2 [250]</t>
  </si>
  <si>
    <t>To connect an equipment to the carbody ground, it is possible to use some cables or metallic braids. Braids are preferred to cables. Ref to RS Engineering Instruction “Safety Grounding Management Guide” AXD1000613588.</t>
  </si>
  <si>
    <t>S30-01.RSTPS 251</t>
  </si>
  <si>
    <t>5.2.2 [251]</t>
  </si>
  <si>
    <t>Cable Protection: The exposed cables, meaning the cables mounted outdoor, shall be protected against:
- Atmospheric elements as UV ray, Salt Spray, Snow, Ice etc..
- Aggressive chemist elements as cleaning product, fuel, oil etc..
- Mechanical aspect as: stone impacts (for under-frame cables), branches impacts, relative movement between different part of the train where the cables are mounted (example bogie/body-shell connections and inter-car jumper connections).
In any case the design of cable routing and fixation have to take in account that the installation has to guarantee cable protection.
Design of cables duct and conduit shall also take into account that sharp edges and metallic sharp parts shall not damage the cable insulation and sealings.</t>
  </si>
  <si>
    <t>S30-01.RSTPS 252</t>
  </si>
  <si>
    <t>5.2.2 [252]</t>
  </si>
  <si>
    <t>Each cable used for grounding connection shall be in green/yellow color or identifiable by a yellow/green marking (according to EN50343).</t>
  </si>
  <si>
    <t>S30-01.RSTPS 253</t>
  </si>
  <si>
    <t>5.2.2 [253]</t>
  </si>
  <si>
    <t>The grounding connection zone shall be not painted and treated with high conductive and low oxidation fiishing in compliancy with the metallic surface used.</t>
  </si>
  <si>
    <t>S30-01.RSTPS 254</t>
  </si>
  <si>
    <t>5.2.2 [254]</t>
  </si>
  <si>
    <t>All sub-assemblies installed in exposed zones like roof, underframe, external bodyshell areas shall be connected to a safety bonding cabling system redundant (two times) including catenary fall protection for all the lines under which the train will run (25kVac, 3kVdc, 15kVac).</t>
  </si>
  <si>
    <t>S30-01.RSTPS 255</t>
  </si>
  <si>
    <t>5.2.3</t>
  </si>
  <si>
    <r>
      <rPr>
        <b/>
        <sz val="12"/>
        <color rgb="FF000000"/>
        <rFont val="Tahoma"/>
        <family val="2"/>
      </rPr>
      <t>5.2.3 </t>
    </r>
    <r>
      <rPr>
        <b/>
        <sz val="12"/>
        <color rgb="FF000000"/>
        <rFont val="Tahoma"/>
        <family val="2"/>
      </rPr>
      <t>Wiring Norms</t>
    </r>
  </si>
  <si>
    <t>Wiring Norms</t>
  </si>
  <si>
    <t>S30-01.RSTPS 256</t>
  </si>
  <si>
    <t>5.2.3 [256]</t>
  </si>
  <si>
    <t>Wiring shall be compliant with EN 50343 - Railway applications - Rolling stock - Rules for installation of cabling</t>
  </si>
  <si>
    <t>S30-01.RSTPS 257</t>
  </si>
  <si>
    <t>5.2.3 [257]</t>
  </si>
  <si>
    <t>LV cables shall comply with following standards:
EN 50306 - Railway rolling stock cables having special fire performance - Thin wall
EN 50264 - Railway rolling stock power and control cables having special fire performance
EN 50200 - Method of test for resistance to fire of unprotected small cables for use in emergency circuits
EN 50382 - Railway rolling stock high temperature power cables having special fire performance</t>
  </si>
  <si>
    <t>S30-01.RSTPS 258</t>
  </si>
  <si>
    <t>5.2.4</t>
  </si>
  <si>
    <r>
      <rPr>
        <b/>
        <sz val="12"/>
        <color rgb="FF000000"/>
        <rFont val="Tahoma"/>
        <family val="2"/>
      </rPr>
      <t>5.2.4 </t>
    </r>
    <r>
      <rPr>
        <b/>
        <sz val="12"/>
        <color rgb="FF000000"/>
        <rFont val="Tahoma"/>
        <family val="2"/>
      </rPr>
      <t>Wire and Cable</t>
    </r>
  </si>
  <si>
    <t>Wire and Cable</t>
  </si>
  <si>
    <t>S30-01.RSTPS 259</t>
  </si>
  <si>
    <t>5.2.4 [259]</t>
  </si>
  <si>
    <t>Cable cross section calculation shall be done according to the applicable rules of standard EN 50343</t>
  </si>
  <si>
    <t>S30-01.RSTPS 260</t>
  </si>
  <si>
    <t>5.2.4 [260]</t>
  </si>
  <si>
    <t>Cables installation : The cable installation, routing, fixation and bundling shall be designed according to standard EN 50343. Moreover all the routing rules shown in the following tables shall be respected:</t>
  </si>
  <si>
    <t>S30-01.RSTPS 261</t>
  </si>
  <si>
    <t>5.2.4 [261]</t>
  </si>
  <si>
    <t>S30-01.RSTPS 262</t>
  </si>
  <si>
    <t>5.2.4 [262]</t>
  </si>
  <si>
    <t>Each cable and wire must be identified by dedicate cables marker sleeve.
In the marker sleeve labels, cable numbers identification must be  written (by means special printing tool) according to the electrical wiring schemes.
The markers to be used have to be chosen according to AT PPL Heat shrinkable. The marker sleeve must be halogen free and the quality of identification is compliant to EN 50343 sections 7,6 and appendix H and MIL-M81531.
Furthermore each cable marker sleeve have to printed in both sides (see example below).</t>
  </si>
  <si>
    <t>S30-01.RSTPS 263</t>
  </si>
  <si>
    <t>5.2.4 [263]</t>
  </si>
  <si>
    <t>S30-01.RSTPS 264</t>
  </si>
  <si>
    <t>5.2.4 [264]</t>
  </si>
  <si>
    <t>All cable marking shall be placed in the same reading direction.</t>
  </si>
  <si>
    <t>S30-01.RSTPS 265</t>
  </si>
  <si>
    <t>5.2.4 [265]</t>
  </si>
  <si>
    <t>Cable marking is done on a marker sleeve and shall not be done on the cable itself. Erasable inks are forbidden. Hand-written cable markers are forbidden.</t>
  </si>
  <si>
    <t>S30-01.RSTPS 266</t>
  </si>
  <si>
    <t>5.2.4 [266]</t>
  </si>
  <si>
    <t>All the cables shall be compliant to EN 45545-2 Risk level HL2 (table 2, sub-table E).</t>
  </si>
  <si>
    <t>S30-01.RSTPS 267</t>
  </si>
  <si>
    <t>5.2.5</t>
  </si>
  <si>
    <r>
      <rPr>
        <b/>
        <sz val="12"/>
        <color rgb="FF000000"/>
        <rFont val="Tahoma"/>
        <family val="2"/>
      </rPr>
      <t>5.2.5 </t>
    </r>
    <r>
      <rPr>
        <b/>
        <sz val="12"/>
        <color rgb="FF000000"/>
        <rFont val="Tahoma"/>
        <family val="2"/>
      </rPr>
      <t>Wiring Connections</t>
    </r>
  </si>
  <si>
    <t>Wiring Connections</t>
  </si>
  <si>
    <t>S30-01.RSTPS 268</t>
  </si>
  <si>
    <t>5.2.5 [268]</t>
  </si>
  <si>
    <t>The accessibility of all electrical equipment including cabling shall be in accordance with EN 50153 Railway applications - Rolling Stock - Protective provisions relating to electrical hazards.</t>
  </si>
  <si>
    <t>S30-01.RSTPS 269</t>
  </si>
  <si>
    <t>5.2.5 [269]</t>
  </si>
  <si>
    <t>Every circuit shall be suitably protected against short circuits and overload conditions to satisfy EN50343</t>
  </si>
  <si>
    <t>S30-01.RSTPS 270</t>
  </si>
  <si>
    <t>5.2.5 [270]</t>
  </si>
  <si>
    <t>All sub-assemblies electrical interfaces have to be connected via an appropriate single class connector for signals up to 500V.
For higher voltages shall be used screwed isolators or terminal blocks. HV connectors shall be used only following AT approval.</t>
  </si>
  <si>
    <t>S30-01.RSTPS 271</t>
  </si>
  <si>
    <t>5.2.5 [271]</t>
  </si>
  <si>
    <t>Bending radii shall be designed according to EN50343 or cable and conduits datasheets.</t>
  </si>
  <si>
    <t>S30-01.RSTPS 272</t>
  </si>
  <si>
    <t>5.2.5 [272]</t>
  </si>
  <si>
    <t>Bending radii of cables/conduits and cables/conduits/sealings protection from sharp edges shall be respected during all the storage, production and delivery phases.</t>
  </si>
  <si>
    <t>S30-01.RSTPS 273</t>
  </si>
  <si>
    <t>5.2.5 [273]</t>
  </si>
  <si>
    <t>Cable ducts inside the equipment shall use no more than 80% of their capacity. Conduits inside the equipment shall use no more than 60% of their capacity, according to EN50343.</t>
  </si>
  <si>
    <t>S30-01.RSTPS 274</t>
  </si>
  <si>
    <t>5.2.5 [274]</t>
  </si>
  <si>
    <t>When the cable shielding continuity is required at train level to meet EMC requirements for a specific function, the shield connection shall to be implemented also inside the sub-system equipments to ensure the full function.</t>
  </si>
  <si>
    <t>S30-01.RSTPS 275</t>
  </si>
  <si>
    <t>5.2.5 [275]</t>
  </si>
  <si>
    <t>Dielectric test between the various equipotential areas and between the latter and the ground shall be dimensioned for testing voltage values according to EN 61439-1, EN 50343. When a class is under test, the circuit of the other classes shall be connected together and earthed, as described in EN50343.
Electronics circuits
Test voltage: 500 Vac
Time: 60 s ± 5s
LV circuits
Test voltage: 750 Vac
Time: 60 s ± 5s
MV circuits
Test voltage: 2500 Vac
Time: 60 s ± 5s
HV rated voltage circuits
Test voltage: 8100 Vac
Time: 60 s ± 5s
It is reminded, as mentioned in EN 61439-1, if Dielectric rigidity test is repeated voltage test is reduced by 20% of original voltage.</t>
  </si>
  <si>
    <t>S30-01.RSTPS 276</t>
  </si>
  <si>
    <t>5.2.5 [276]</t>
  </si>
  <si>
    <t>Electrical insulation test resistance shall be checked by subjecting the complete harness cabling or the complete system device cabling to the following voltage values according to the provisions set forth in EN61439-1, EN50343:
Test voltage:
500 Vdc (for all circuits)
Time: 60s
The insulation resistance of each device and the system as a whole shall be:
- 5 M ohm for circuits having a rated voltage equal to or greater than 300 V d.c. or 100 V a.c.
- 1 M ohm for circuits having a rated voltage less than 300 V d.c. or 100 V a.c.</t>
  </si>
  <si>
    <t>S30-01.RSTPS 277</t>
  </si>
  <si>
    <t>5.2.5 [277]</t>
  </si>
  <si>
    <t>The wiring have to be checked point to point with an automatic system</t>
  </si>
  <si>
    <t>S30-01.RSTPS 278</t>
  </si>
  <si>
    <t>5.2.5 [278]</t>
  </si>
  <si>
    <t>Ethernet lines shall be tested in order to avoid bad Ethernet performance on the whole Train line.
Testing of line shall respect ISO/IEC 11801:2002
-ISO 11801 mode Channel Classe Ea (500 Mhz);
-ISO 11801 mode Channel Classe Fa (1000 Mhz).
Device to be used is a Ethernet cable Analyzer (i.e DTX – 1800 (DTX-5000) Ethernet Analyzer Fluke Manufacturer).
Wiring map, Line Loss and Near End Cross Talk (NEXT) parameters have to be verified. Following result is required:
- Correct Pin-Out of Cabling
- Insertion Loss @100 MHz &lt; 22 dB
Near End Cross Talk @100 MHz &gt; 29dB</t>
  </si>
  <si>
    <t>S30-01.RSTPS 279</t>
  </si>
  <si>
    <t>5.2.5 [279]</t>
  </si>
  <si>
    <t>The test shall be performed following the sequence below:
1. Insulation Resistance Test
2. Dielectric Rigidity Test
3. Insulation Resistance Test
(Resistance value have to be within 10% tolerance compared to 1st insulation resistance test.)
4. Point to Point Automatic Test
5. Ethernet Line Test
All the afore-mentioned tests, in addition to the automatic testing of the cables, shall be documented in specific test reports which must necessarily accompany the delivery of each sub-system to Alstom. Moreover, the documentation shall be filled by the sub-system manufacturer and, if necessary, shall be made available to AT over a time period of five years of the delivery of the sub-system.</t>
  </si>
  <si>
    <t>S30-01.RSTPS 280</t>
  </si>
  <si>
    <t>5.2.6</t>
  </si>
  <si>
    <r>
      <rPr>
        <b/>
        <sz val="12"/>
        <color rgb="FF000000"/>
        <rFont val="Tahoma"/>
        <family val="2"/>
      </rPr>
      <t>5.2.6 </t>
    </r>
    <r>
      <rPr>
        <b/>
        <sz val="12"/>
        <color rgb="FF000000"/>
        <rFont val="Tahoma"/>
        <family val="2"/>
      </rPr>
      <t>Electrical Devices and Hardware</t>
    </r>
  </si>
  <si>
    <t>Electrical Devices and Hardware</t>
  </si>
  <si>
    <t>S30-01.RSTPS 281</t>
  </si>
  <si>
    <t>5.2.6 [281]</t>
  </si>
  <si>
    <t>All the equipment (electronic, electrical, electro-pneumatic, etc.), and its connections, shall be characterised, according to its position, by a degree of dust and water tightness (IP index) according to EN 60529.
- Equipment outside the train: at least IP66</t>
  </si>
  <si>
    <t>S30-01.RSTPS 282</t>
  </si>
  <si>
    <t>5.2.6 [282]</t>
  </si>
  <si>
    <t>The subsystem components (connectors, terminal boards, circuit breakers, fuses, etc...) shall comply to EN 45545-2 Risk level HL2 R22 for interiors applications and R23 for external application.</t>
  </si>
  <si>
    <t>S30-01.RSTPS 283</t>
  </si>
  <si>
    <t>5.2.6 [283]</t>
  </si>
  <si>
    <t>All removable parts or parts that have to be accessed during train’s life (relays / terminals / contactors…) must be accessible and removable</t>
  </si>
  <si>
    <t>S30-01.RSTPS 284</t>
  </si>
  <si>
    <t>5.2.7</t>
  </si>
  <si>
    <r>
      <rPr>
        <b/>
        <sz val="12"/>
        <color rgb="FF000000"/>
        <rFont val="Tahoma"/>
        <family val="2"/>
      </rPr>
      <t>5.2.7 </t>
    </r>
    <r>
      <rPr>
        <b/>
        <sz val="12"/>
        <color rgb="FF000000"/>
        <rFont val="Tahoma"/>
        <family val="2"/>
      </rPr>
      <t>Connectors Requirements</t>
    </r>
  </si>
  <si>
    <t>Connectors Requirements</t>
  </si>
  <si>
    <t>S30-01.RSTPS 285</t>
  </si>
  <si>
    <t>5.2.7 [285]</t>
  </si>
  <si>
    <t>Each equipment connectors shall be identified by a label with the electrical name.
The connector electrical name shall be consistent with the the sub-system documentation (electrical schemes, EIS, technical descriptions…)</t>
  </si>
  <si>
    <t>S30-01.RSTPS 286</t>
  </si>
  <si>
    <t>5.2.7 [286]</t>
  </si>
  <si>
    <t>Refinish surface treatment of contacts : Connector contacts shall have gold plate treatment surface according to characteristics of signals (kind of signal, class, intensity...) to ensure good transmission through those contacts.
- Silver plated contacts could be used for MV and LV (110VDC) high current loads I &gt; 1,5A
- Gold plated contacts could be used for all signals from 0,02A to 1,5A.
- Gold plated contacts shall be used for all signals under 0,02A</t>
  </si>
  <si>
    <t>S30-01.RSTPS 287</t>
  </si>
  <si>
    <t>5.2.7 [287]</t>
  </si>
  <si>
    <t>The position of electrical interfaces shall be agreed with AT according to the allocated volume.</t>
  </si>
  <si>
    <t>S30-01.RSTPS 288</t>
  </si>
  <si>
    <t>5.2.7 [288]</t>
  </si>
  <si>
    <t>All the connector shall be chosen by AT connector PPL.
Non-PPL interfaces shall be agreed with AT TE office, for example if the equipment or sub-system is standard and significant saving is possible.</t>
  </si>
  <si>
    <t>S30-01.RSTPS 289</t>
  </si>
  <si>
    <t>5.2.7 [289]</t>
  </si>
  <si>
    <t>Connectors accessibility : A sufficient clearance must be provided for all the connectors in order to guarantee easy accessibility. (Connection / Disconnection)</t>
  </si>
  <si>
    <t>S30-01.RSTPS 290</t>
  </si>
  <si>
    <t>5.2.7 [290]</t>
  </si>
  <si>
    <t>Connector grounding: the connectors that cannot guarantee double insulation shall have their metallic parts connected to ground if used for voltage rate band higher of Band I on DC Circuits and Band II on AC circuits (according to EN 50153). Alternative connectors solution have to agreed between Alstom and Supplier.</t>
  </si>
  <si>
    <t>S30-01.RSTPS 291</t>
  </si>
  <si>
    <t>5.2.7 [291]</t>
  </si>
  <si>
    <t>Connectors coding system : Using connectors to connect electrical equipment, coding pins with coupling guides shall always be provided when the two connectors (male/female) have no inserts with coding for anti-reversal constraints.
Coding pins system are also required when several identical connectors (same size, same number of pins, same zone etc.. ) have to be fitted to the same apparatus/equipment</t>
  </si>
  <si>
    <t>S30-01.RSTPS 292</t>
  </si>
  <si>
    <t>5.2.7 [292]</t>
  </si>
  <si>
    <t>In order to prevent shock hazards, socket connectors and/or socket (female) terminals shall be used as subsystem side interfaces when power is flowing from the equipment to train side. Vice-versa if the power is flowing from train side to equipment plug connectors and terminal shall be used.</t>
  </si>
  <si>
    <t>S30-01.RSTPS 293</t>
  </si>
  <si>
    <t>5.2.7 [293]</t>
  </si>
  <si>
    <t>The cable entry of the connector housing shall have metric thread. The size of the entry shall be defined according to the numbers and the size of cables used in the connector. AT have to agree and validate the entry size of each connector.</t>
  </si>
  <si>
    <t>S30-01.RSTPS 294</t>
  </si>
  <si>
    <t>5.2.7 [294]</t>
  </si>
  <si>
    <t>Connectors – Degree of protection : the minimum degree of IP protection (protection against the penetration of solid and liquid particles) required of the connectors as a function of their intended application and voltage is as defined below according to IEC60529:
- Inside the vehicle: ≥ IP20 applicable for LV zone Electrical cubicle
- Inside the vehicle: ≥ IP40 applicable for MV zone Electrical cubicle
- outside the vehicle: IP66 except Electrical Coupler that should be equal or more than IP55 according to Electrical head specification
Inside of the vehicle or a cubicle, if a particular case needed lower IP level, it shall be validated with design engineering.</t>
  </si>
  <si>
    <t>S30-01.RSTPS 295</t>
  </si>
  <si>
    <t>5.2.7 [295]</t>
  </si>
  <si>
    <t>To ensure the pre-wiring of the AT harnesses and comply to EMC requirements each sub-system equipment connector must belong to a single EMC class. Exceptions could be evaluated by AT TE office for modular connectors which satisfies the aforementioned requirement.</t>
  </si>
  <si>
    <t>S30-01.RSTPS 296</t>
  </si>
  <si>
    <t>5.2.7 [296]</t>
  </si>
  <si>
    <t>“Fork end" lugs are forbidden. Connector with “Soldered Contacts” are forbidden in train side harnesses and cubicles.</t>
  </si>
  <si>
    <t>S30-01.RSTPS 297</t>
  </si>
  <si>
    <t>5.2.7 [297]</t>
  </si>
  <si>
    <t>Interface connectors or terminal boards shall use no more than 80% of their capacity of connection points. That means 20% of spare connection points with a minimum of n.1 spare contact point depending on the global numbers. (Example: for connections with 10 points where 8 used, two points must be spare; in case of 3 points one must be spare)</t>
  </si>
  <si>
    <t>S30-01.RSTPS 306</t>
  </si>
  <si>
    <t>5.3</t>
  </si>
  <si>
    <r>
      <rPr>
        <b/>
        <sz val="12"/>
        <color rgb="FF000000"/>
        <rFont val="Tahoma"/>
        <family val="2"/>
      </rPr>
      <t>5.3 </t>
    </r>
    <r>
      <rPr>
        <b/>
        <sz val="12"/>
        <color rgb="FF000000"/>
        <rFont val="Tahoma"/>
        <family val="2"/>
      </rPr>
      <t>To resist to Fire, to limit Smoke propagations &amp; to respect International / Local Regulations</t>
    </r>
  </si>
  <si>
    <t>To resist to Fire, to limit Smoke propagations &amp; to respect International / Local Regulations</t>
  </si>
  <si>
    <t>S30-01.RSTPS 307</t>
  </si>
  <si>
    <t>5.3 [307]</t>
  </si>
  <si>
    <t xml:space="preserve">The materials, components and cables used must be certified by fireproofing certificates in according with the EN45545-2 (version 2020). Only hardly inflammable materials are chosen. In case of fire, the material properties shall only allow a slow fire spreading or not even this. According the EN 45545-2 (version 2020) HL2 is the hazard level requested.
The UNIFE Template shall be used for components which consist of different combustible materials (which need an individual fire protection certificate). The template is an official document for listing the EN 45545-2 (version 2020) fire protection certificates for combustible materials. This template must be filled out for concerned components.
In case the certificate according to EN 45545-2:2020 lead to additional cost versus the one related to EN 45545-2:2015, the supplier shall notify it to Alstom in the Clause by Clause, and a decision about the reference standard to be adopted will be taken, case by case.
</t>
  </si>
  <si>
    <t>S30-01.RSTPS 406</t>
  </si>
  <si>
    <t>5.3 [406]</t>
  </si>
  <si>
    <t>The supplier shall be in charge to keep the EN45545-2 F&amp;S Certificate updated according with TSI LOC&amp;PAS in force for the project - section 4.2.10.2.1 (3), by providing the necessary renewals until last train delivery.
In order to ensure constant product characteristics and manufacturing process, it is required that:
— the certificate to prove compliance of a material with the standard, which shall be issued immediately after testing of this material, shall be reviewed every 5 years,
— in case there is no change in the product characteristics and manufacturing process, and no change in the requirements (TSI), it is not required to perform new testing of this material; the certificate needs only to be updated regarding its date of issue.</t>
  </si>
  <si>
    <t>S30-01.RSTPS 337</t>
  </si>
  <si>
    <t>5.4</t>
  </si>
  <si>
    <r>
      <rPr>
        <b/>
        <sz val="12"/>
        <color rgb="FF000000"/>
        <rFont val="Tahoma"/>
        <family val="2"/>
      </rPr>
      <t>5.4 </t>
    </r>
    <r>
      <rPr>
        <b/>
        <sz val="12"/>
        <color rgb="FF000000"/>
        <rFont val="Tahoma"/>
        <family val="2"/>
      </rPr>
      <t>To respect Train Integrity (TAIL/ NO TAIL) function</t>
    </r>
  </si>
  <si>
    <t>To respect Train Integrity (TAIL/ NO TAIL) function</t>
  </si>
  <si>
    <t>S30-01.RSTPS 456</t>
  </si>
  <si>
    <t>5.4 [456]</t>
  </si>
  <si>
    <t>SIL4 system called ERTMS Train Integrity
The train integrity monitoring is a function within the ERTMS system. With absolute positioning of trains, it would be possible to reduce the separation of the trains down to the distance to complete stop, plus length of the train, plus a safety margin</t>
  </si>
  <si>
    <t>S30-01.RSTPS 457</t>
  </si>
  <si>
    <t>5.4 [457]</t>
  </si>
  <si>
    <t>In the frame of ERTMS Roll-out in Italy, all the trains will be upgraded with a signalling system which is compliant to ETCS Baseline 3 Release 2 (i.e. B3R2).
Such ETCS B3R2 (with High Density function) introduces a new functionality called “train integrity”, that requires the train to report to the signalling system its integrity (from end to end).
In order to identify which are the ends (head and tail) of the train, it is required to acquire the status of the mechanical coupling of the AC.
Such status shall be acquired by the signalling system with the maximum safety integrity level (SIL4). The signalling system will then know which are the ends of the train (AC mech coupling status = uncoupled).
Then, the train integrity status will be sent to the Trackside system which then knows the status for each train running on the network.</t>
  </si>
  <si>
    <t>S30-01.RSTPS 458</t>
  </si>
  <si>
    <t>5.4 [458]</t>
  </si>
  <si>
    <t>The train integrity function, for automatitc coupler system, is composed by
• 1x4 ethernet lines 100Mb added
• get the coupled and uncoupled train information available at train level mechanically and pneumatically</t>
  </si>
  <si>
    <t>S30-01.RSTPS 459</t>
  </si>
  <si>
    <t>5.4 [459]</t>
  </si>
  <si>
    <t>Train integrity is not a function that detects the integrity of the multiple configuration; does not detect whether two coupled automatic couplers or automatic couplers coupled with on-site mounted rescue coupler are intact but the objective is to define whether a cab (with its automatic coupler) is TAIL or if the cab is not TAIL</t>
  </si>
  <si>
    <t>S30-01.RSTPS 460</t>
  </si>
  <si>
    <t>5.4 [460]</t>
  </si>
  <si>
    <t>The Train Integrity must be SIL4 at train level.
The failure rate of the AC parts (switches) is part of the calculation of the Fault Tree Analysis (FTA) at the level train and, since the objective is to obtain SIL4 of the train integrity at the level, the SIL of the switches shall be lower than SIL4.</t>
  </si>
  <si>
    <t>S30-01.RSTPS 461</t>
  </si>
  <si>
    <t>5.4 [461]</t>
  </si>
  <si>
    <t>S30-01.RSTPS 462</t>
  </si>
  <si>
    <t>5.4 [462]</t>
  </si>
  <si>
    <t>S30-01.RSTPS 463</t>
  </si>
  <si>
    <t>5.4.1</t>
  </si>
  <si>
    <r>
      <rPr>
        <b/>
        <sz val="12"/>
        <color rgb="FF000000"/>
        <rFont val="Tahoma"/>
        <family val="2"/>
      </rPr>
      <t>5.4.1 </t>
    </r>
    <r>
      <rPr>
        <b/>
        <sz val="12"/>
        <color rgb="FF000000"/>
        <rFont val="Tahoma"/>
        <family val="2"/>
      </rPr>
      <t>Microswitches Requirements</t>
    </r>
  </si>
  <si>
    <t>Microswitches Requirements</t>
  </si>
  <si>
    <t>S30-01.RSTPS 464</t>
  </si>
  <si>
    <t>5.4.1 [464]</t>
  </si>
  <si>
    <t>Space for new 2 microswitches
S1.2 (coupled)
S3 (decoupled)</t>
  </si>
  <si>
    <t>S30-01.RSTPS 465</t>
  </si>
  <si>
    <t>5.4.1 [465]</t>
  </si>
  <si>
    <t>S30-01.RSTPS 466</t>
  </si>
  <si>
    <t>5.4.1 [466]</t>
  </si>
  <si>
    <t>Robust constructed and suitable for use on rolling stock</t>
  </si>
  <si>
    <t>S30-01.RSTPS 467</t>
  </si>
  <si>
    <t>5.4.1 [467]</t>
  </si>
  <si>
    <t>Supplier shall provide of the MTBF value of the microswitch
The supplier has to provide MTBF/ FR of the component then the calculation of the level of SIL of the entire circuit of the Train Integrity on which is inserted the part of the AC is up to AT</t>
  </si>
  <si>
    <t>S30-01.RSTPS 468</t>
  </si>
  <si>
    <t>5.4.1 [468]</t>
  </si>
  <si>
    <t xml:space="preserve">Provide the following data: Tolerable Hazard Rate (THR)
</t>
  </si>
  <si>
    <t>S30-01.RSTPS 470</t>
  </si>
  <si>
    <t>5.4.1 [470]</t>
  </si>
  <si>
    <t>S30-01.RSTPS 469</t>
  </si>
  <si>
    <t>5.4.1 [469]</t>
  </si>
  <si>
    <t xml:space="preserve">For SIL 4 classification, THR is the target value.
To confirm this value, perform the following steps.
1st Step:
Calculation of failure rate per million hours (fpmh)
According to IEC 62061 / ISO 13849-1
(using mission profile and the normal B10 value).
2nd Step:
Perform reliability analysis = FMECA (RAM-System-FMECA)
Analysis of the influences on the coupled and uncoupled signal.
3rd Step:
Fault tree analysis (FTA)
The FTA calculation will give the THR value which has to be reached according to SIL 4 criteria
</t>
  </si>
  <si>
    <t>S30-01.RSTPS 471</t>
  </si>
  <si>
    <t>5.4.1 [471]</t>
  </si>
  <si>
    <t xml:space="preserve">Space for the new signal cables inside the cables from EBOX to the vehicle
</t>
  </si>
  <si>
    <t>S30-01.RSTPS 472</t>
  </si>
  <si>
    <t>5.4.1 [472]</t>
  </si>
  <si>
    <t>Space for the new contact inside the interface connector to the vehicle for the new signal cables</t>
  </si>
  <si>
    <t>S30-01.RSTPS 475</t>
  </si>
  <si>
    <t>5.4.1 [475]</t>
  </si>
  <si>
    <t>Contacts with a range &gt; 2 times the current on the circuit</t>
  </si>
  <si>
    <t>S30-01.RSTPS 546</t>
  </si>
  <si>
    <t>5.4.1 [546]</t>
  </si>
  <si>
    <t xml:space="preserve">Microswitches shall be
</t>
  </si>
  <si>
    <t>S30-01.RSTPS 476</t>
  </si>
  <si>
    <t>5.4.1 [476]</t>
  </si>
  <si>
    <t xml:space="preserve">Maximum current (intended as maximum current without gluing of the contacts)
</t>
  </si>
  <si>
    <t>S30-01.RSTPS 477</t>
  </si>
  <si>
    <t>5.4.1 [477]</t>
  </si>
  <si>
    <t xml:space="preserve">Comply with the following requirements of reinforced insulation of EN 50124-1 (Through the open contacts, between coil and contacts, between contact and contact, between contacts and support):
</t>
  </si>
  <si>
    <t>S30-01.RSTPS 482</t>
  </si>
  <si>
    <t>5.4.1 [482]</t>
  </si>
  <si>
    <t xml:space="preserve">Microswitches with IP &gt;= 65
Characteristics (between contact and contact, between open contacts and between contacts and coil):
Minimum air distance &gt; 1,5mm
</t>
  </si>
  <si>
    <t>S30-01.RSTPS 483</t>
  </si>
  <si>
    <t>5.4.1 [483]</t>
  </si>
  <si>
    <t>Microswitches with IP &gt;= 65
Characteristics (between contact and contact, between open contacts and between contacts and coil):
Minimum surface distance &gt; 3,0mm</t>
  </si>
  <si>
    <t>S30-01.RSTPS 484</t>
  </si>
  <si>
    <t>5.4.1 [484]</t>
  </si>
  <si>
    <t>Microswitches with IP &gt;= 65
Characteristics (between contact and contact, between open contacts and between contacts and coil):
Dielectric strength &gt; 1,2kV @50Hz</t>
  </si>
  <si>
    <t>S30-01.RSTPS 485</t>
  </si>
  <si>
    <t>5.4.1 [485]</t>
  </si>
  <si>
    <t>Microswitches with IP &lt; 65
Characteristics (between contact and contact, between open contacts and between contacts and coil):
Minimum air distance &gt; 5,5mm</t>
  </si>
  <si>
    <t>S30-01.RSTPS 486</t>
  </si>
  <si>
    <t>5.4.1 [486]</t>
  </si>
  <si>
    <t>Microswitches with IP &lt; 65
Characteristics (between contact and contact, between open contacts and between contacts and coil):
Minimum surface distance &gt; 8,0mm</t>
  </si>
  <si>
    <t>S30-01.RSTPS 487</t>
  </si>
  <si>
    <t>5.4.1 [487]</t>
  </si>
  <si>
    <t>Microswitches with IP &lt; 65
Characteristics (between contact and contact, between open contacts and between contacts and coil):
Dielectric strength &gt; 1,2kV @50Hz</t>
  </si>
  <si>
    <t>S30-01.RSTPS 488</t>
  </si>
  <si>
    <t>5.4.1 [488]</t>
  </si>
  <si>
    <t>Considering and referring to the EN60947-5-1 at paragraph K.5.4.1 “Actuator travel and operating force”, supplier shall provide the next information
a. the minimum direct opening travel;
b. the minimum force required to achieve direct opening action of all break contacts;
c. the maximum travel including travel beyond the minimum travel position (i.e. including overtravel);
d. for limit switches only the maximum speed of actuation;
e. for limit switches only the maximum frequency of actuation</t>
  </si>
  <si>
    <t>S30-01.RSTPS 489</t>
  </si>
  <si>
    <t>5.4.1 [489]</t>
  </si>
  <si>
    <t>Supplier shall provide EN60947-5-1 (2017) certification conformity</t>
  </si>
  <si>
    <t>S30-01.RSTPS 490</t>
  </si>
  <si>
    <t>5.4.1 [490]</t>
  </si>
  <si>
    <t>Supplier shall provide maintenance task (periodicity 6 months)</t>
  </si>
  <si>
    <t>S30-01.RSTPS 491</t>
  </si>
  <si>
    <t>5.4.1 [491]</t>
  </si>
  <si>
    <t>Information above is mandatory to detect malfunction on limit switch S1.2 and S3</t>
  </si>
  <si>
    <t>S30-01.RSTPS 492</t>
  </si>
  <si>
    <t>5.4.2</t>
  </si>
  <si>
    <r>
      <rPr>
        <b/>
        <sz val="12"/>
        <color rgb="FF000000"/>
        <rFont val="Tahoma"/>
        <family val="2"/>
      </rPr>
      <t>5.4.2 </t>
    </r>
    <r>
      <rPr>
        <b/>
        <sz val="12"/>
        <color rgb="FF000000"/>
        <rFont val="Tahoma"/>
        <family val="2"/>
      </rPr>
      <t>Terminal Box</t>
    </r>
  </si>
  <si>
    <t>Terminal Box</t>
  </si>
  <si>
    <t>S30-01.RSTPS 493</t>
  </si>
  <si>
    <t>5.4.2 [493]</t>
  </si>
  <si>
    <t>Terminal box with IP &gt;= 65
Characteristics (between terminal and terminal):
Minimum air distance &gt; 1,5mm</t>
  </si>
  <si>
    <t>S30-01.RSTPS 494</t>
  </si>
  <si>
    <t>5.4.2 [494]</t>
  </si>
  <si>
    <t>Terminal box with IP &gt;= 65
Characteristics (between terminal and terminal):
Minimum surface distance &gt; 3,0mm</t>
  </si>
  <si>
    <t>S30-01.RSTPS 495</t>
  </si>
  <si>
    <t>5.4.2 [495]</t>
  </si>
  <si>
    <t>Terminal box with IP &gt;= 65
Characteristics (between terminal and terminal):
Dielectric strength &gt; 1,12kV @50Hz</t>
  </si>
  <si>
    <t>S30-01.RSTPS 496</t>
  </si>
  <si>
    <t>5.4.2 [496]</t>
  </si>
  <si>
    <t>Terminal box with IP &lt; 65
Characteristics (between terminal and terminal):
Minimum air distance &gt; 5,5mm</t>
  </si>
  <si>
    <t>S30-01.RSTPS 497</t>
  </si>
  <si>
    <t>5.4.2 [497]</t>
  </si>
  <si>
    <t>Terminal box with IP &lt; 65
Characteristics (between terminal and terminal):
Minimum surface distance &gt; 8,0mm</t>
  </si>
  <si>
    <t>S30-01.RSTPS 498</t>
  </si>
  <si>
    <t>5.4.2 [498]</t>
  </si>
  <si>
    <t>Terminal box with IP &lt; 65
Characteristics (between terminal and terminal):
Dielectric strength &gt; 1,2kV @50Hz</t>
  </si>
  <si>
    <t>S30-01.RSTPS 499</t>
  </si>
  <si>
    <t>5.4.3</t>
  </si>
  <si>
    <r>
      <rPr>
        <b/>
        <sz val="12"/>
        <color rgb="FF000000"/>
        <rFont val="Tahoma"/>
        <family val="2"/>
      </rPr>
      <t>5.4.3 </t>
    </r>
    <r>
      <rPr>
        <b/>
        <sz val="12"/>
        <color rgb="FF000000"/>
        <rFont val="Tahoma"/>
        <family val="2"/>
      </rPr>
      <t>Connectors</t>
    </r>
  </si>
  <si>
    <t>Connectors</t>
  </si>
  <si>
    <t>S30-01.RSTPS 500</t>
  </si>
  <si>
    <t>5.4.3 [500]</t>
  </si>
  <si>
    <t>Connectors with IP &gt;= 65
Characteristics (between contact and contact):
Minimum air distance &gt; 1,5mm</t>
  </si>
  <si>
    <t>S30-01.RSTPS 501</t>
  </si>
  <si>
    <t>5.4.3 [501]</t>
  </si>
  <si>
    <t>Connectors with IP &gt;= 65
Characteristics (between contact and contact):
Minimum surface distance &gt; 3,0mm</t>
  </si>
  <si>
    <t>S30-01.RSTPS 502</t>
  </si>
  <si>
    <t>5.4.3 [502]</t>
  </si>
  <si>
    <t>Connectors with IP &gt;= 65
Characteristics (between contact and contact):
Dielectric strength &gt; 1,2kV @50Hz</t>
  </si>
  <si>
    <t>S30-01.RSTPS 503</t>
  </si>
  <si>
    <t>5.4.3 [503]</t>
  </si>
  <si>
    <t>Connectors with IP &lt; 65
Characteristics (between contact and contact):
Minimum air distance &gt; 5,5mm</t>
  </si>
  <si>
    <t>S30-01.RSTPS 504</t>
  </si>
  <si>
    <t>5.4.3 [504]</t>
  </si>
  <si>
    <t>Connectors with IP &lt; 65
Characteristics (between contact and contact):
Minimum surface distance &gt; 8,0mm</t>
  </si>
  <si>
    <t>S30-01.RSTPS 505</t>
  </si>
  <si>
    <t>5.4.3 [505]</t>
  </si>
  <si>
    <t>Connectors with IP &lt; 65
Characteristics (between contact and contact):
Dielectric strength &gt; 1,2kV @50Hz</t>
  </si>
  <si>
    <t>S30-01.RSTPS 506</t>
  </si>
  <si>
    <t>5.4.3 [506]</t>
  </si>
  <si>
    <t>Connector shall robust and suitable for use on rolling stock.</t>
  </si>
  <si>
    <t>S30-01.RSTPS 507</t>
  </si>
  <si>
    <t>5.4.3 [507]</t>
  </si>
  <si>
    <t xml:space="preserve">Connector shall be locked
</t>
  </si>
  <si>
    <t>S30-01.RSTPS 508</t>
  </si>
  <si>
    <t>5.4.3 [508]</t>
  </si>
  <si>
    <t>Connector shall be fitted with coding pin and with appropriate labelling to avoid incorrect connections</t>
  </si>
  <si>
    <t>S30-01.RSTPS 509</t>
  </si>
  <si>
    <t>5.4.3 [509]</t>
  </si>
  <si>
    <t>Comply with EN 50306-2</t>
  </si>
  <si>
    <t>S30-01.RSTPS 510</t>
  </si>
  <si>
    <t>5.4.4</t>
  </si>
  <si>
    <r>
      <rPr>
        <b/>
        <sz val="12"/>
        <color rgb="FF000000"/>
        <rFont val="Tahoma"/>
        <family val="2"/>
      </rPr>
      <t>5.4.4 </t>
    </r>
    <r>
      <rPr>
        <b/>
        <sz val="12"/>
        <color rgb="FF000000"/>
        <rFont val="Tahoma"/>
        <family val="2"/>
      </rPr>
      <t>Cables/cabling</t>
    </r>
  </si>
  <si>
    <t>Cables/cabling</t>
  </si>
  <si>
    <t>S30-01.RSTPS 512</t>
  </si>
  <si>
    <t>5.4.4 [512]</t>
  </si>
  <si>
    <t>Dielectric strength &gt; 1,2 kV @50Hz</t>
  </si>
  <si>
    <t>S30-01.RSTPS 513</t>
  </si>
  <si>
    <t>5.4.4 [513]</t>
  </si>
  <si>
    <t>Protection against excessive physical damage</t>
  </si>
  <si>
    <t>S30-01.RSTPS 514</t>
  </si>
  <si>
    <t>5.4.4 [514]</t>
  </si>
  <si>
    <t>Protection against electricity-conducting foreign bodies</t>
  </si>
  <si>
    <t>S30-01.RSTPS 448</t>
  </si>
  <si>
    <t>5.5</t>
  </si>
  <si>
    <r>
      <rPr>
        <b/>
        <sz val="12"/>
        <color rgb="FF000000"/>
        <rFont val="Tahoma"/>
        <family val="2"/>
      </rPr>
      <t>5.5 </t>
    </r>
    <r>
      <rPr>
        <b/>
        <sz val="12"/>
        <color rgb="FF000000"/>
        <rFont val="Tahoma"/>
        <family val="2"/>
      </rPr>
      <t>To respect TCMS HW</t>
    </r>
  </si>
  <si>
    <t>To respect TCMS HW</t>
  </si>
  <si>
    <t>S30-01.RSTPS 431</t>
  </si>
  <si>
    <t>5.5 [431]</t>
  </si>
  <si>
    <t>The automatic coupler shall provide an electrical interface to signal the status of "mechanically coupled" to the TCMS HW logic. The Low Voltage (24 V DC compatible) electrical interface of each Coupler Mechanical Sensor shall include:
⦁ 1 contact for TCMS acquisition; contact shall be normally open, closed when the mechanically coupling is achieved;
⦁ 1 contact for TCMS acquisition; contact shall be normally open, open when the mechanically coupling is achieved.</t>
  </si>
  <si>
    <t>S30-01.RSTPS 430</t>
  </si>
  <si>
    <t>5.5 [430]</t>
  </si>
  <si>
    <t>S30-01.RSTPS 339</t>
  </si>
  <si>
    <t>5.6</t>
  </si>
  <si>
    <r>
      <rPr>
        <b/>
        <sz val="12"/>
        <color rgb="FF000000"/>
        <rFont val="Tahoma"/>
        <family val="2"/>
      </rPr>
      <t>5.6 </t>
    </r>
    <r>
      <rPr>
        <b/>
        <sz val="12"/>
        <color rgb="FF000000"/>
        <rFont val="Tahoma"/>
        <family val="2"/>
      </rPr>
      <t>To respect environment and climatic adaptation</t>
    </r>
  </si>
  <si>
    <t>To respect environment and climatic adaptation</t>
  </si>
  <si>
    <t>S30-01.RSTPS 340</t>
  </si>
  <si>
    <t>5.6 [340]</t>
  </si>
  <si>
    <r>
      <t>The equipements (Doors, pantograph, bogie, coupler, ...) shall </t>
    </r>
    <r>
      <rPr>
        <b/>
        <sz val="11"/>
        <color rgb="FF000000"/>
        <rFont val="Calibri"/>
        <family val="2"/>
      </rPr>
      <t>be fonctionnal with [3] mm</t>
    </r>
    <r>
      <rPr>
        <sz val="10"/>
        <color rgb="FF000000"/>
        <rFont val="Arial"/>
        <family val="2"/>
      </rPr>
      <t> maximum thickness of ice.
The equipments exposed to Ice </t>
    </r>
    <r>
      <rPr>
        <b/>
        <sz val="11"/>
        <color rgb="FF000000"/>
        <rFont val="Calibri"/>
        <family val="2"/>
      </rPr>
      <t>height of [30] mm</t>
    </r>
    <r>
      <rPr>
        <sz val="10"/>
        <color rgb="FF000000"/>
        <rFont val="Arial"/>
        <family val="2"/>
      </rPr>
      <t> cannot be fonctionnal and require a de-icing maintenance operation.
</t>
    </r>
  </si>
  <si>
    <t>S30-01.RSTPS 341</t>
  </si>
  <si>
    <t>5.6 [341]</t>
  </si>
  <si>
    <t xml:space="preserve">For a non-painted part mounted at " Exterior area (Ext)" zone, permanently exposed to humid conditions, salt spray test requirements are:
-&gt; [960] Hrs for a part Never replaced.
-&gt; [600] Hrs for a part Mid-life replaced.
-&gt; [480] Hrs for a part Periodically replaced.
-&gt; [48] Hrs for electronical and electrical equipments (EEE) as per Test [Ka] according to EN 60068-2-11:[2021] and EN 50155:[2021]: covers, cubicle, boxes or any envelop protecting the EEE, are not concerned by this requirement and shall considered as single metallic parts painted or not.w
-&gt; Chemical passivation required for austenitic stainless steel.
-&gt; Painting for martensitic and ferritic stainless steel.
</t>
  </si>
  <si>
    <t>S30-01.RSTPS 342</t>
  </si>
  <si>
    <t>5.6 [342]</t>
  </si>
  <si>
    <t xml:space="preserve">In humid or wet zones, the assemblies of different metals shall comply with Standard potential difference between metals ≤ [300] mV according to IEC 62995 annex J [2018] or to MIL-STD-171F table 1 [2011].
In case of coupling potential &gt; [300] mV, it shall be demonstrated that the galvanic corrosion is avoided (additional protection,...).
Stainless Steel (eg: AISI 304L/316/316L etc.) should not be directly interfaced with Carbon steel, Aluminum or Zinc-coated materials in wet zones without a corrosion risk analysis and ALSTOM review.
</t>
  </si>
  <si>
    <t>S30-01.RSTPS 343</t>
  </si>
  <si>
    <t>5.6 [343]</t>
  </si>
  <si>
    <t xml:space="preserve">For a painted metallic part mounted at "Exterior area (Ext)" zone, permanently exposed to humid conditions, the salt spray test requirements are:
-&gt; [960] Hrs for a part Never replaced.
-&gt; [600] Hrs for a part Mid-life replaced.
-&gt; [480] Hrs for a part Periodically replaced.
</t>
  </si>
  <si>
    <t>S30-01.RSTPS 526</t>
  </si>
  <si>
    <t>5.6 [526]</t>
  </si>
  <si>
    <t>Equipments shall comply to cleaning procedures and products identified in DTRF150262, elsewhere the The list of cleaning products must be provided to Alstom and tested if necessary as per DTRF 150262:[Rev.C]</t>
  </si>
  <si>
    <t>S30-01.RSTPS 527</t>
  </si>
  <si>
    <t>5.6 [527]</t>
  </si>
  <si>
    <r>
      <t>The equipment mounted </t>
    </r>
    <r>
      <rPr>
        <b/>
        <sz val="11"/>
        <color rgb="FF000000"/>
        <rFont val="Calibri"/>
        <family val="2"/>
      </rPr>
      <t>outside</t>
    </r>
    <r>
      <rPr>
        <sz val="10"/>
        <color rgb="FF000000"/>
        <rFont val="Arial"/>
        <family val="2"/>
      </rPr>
      <t> shall comply with at least :
.</t>
    </r>
    <r>
      <rPr>
        <b/>
        <sz val="11"/>
        <color rgb="FF000000"/>
        <rFont val="Calibri"/>
        <family val="2"/>
      </rPr>
      <t> IP[65]</t>
    </r>
    <r>
      <rPr>
        <sz val="10"/>
        <color rgb="FF000000"/>
        <rFont val="Arial"/>
        <family val="2"/>
      </rPr>
      <t> for enclosures and electrical connectors
. </t>
    </r>
    <r>
      <rPr>
        <b/>
        <sz val="11"/>
        <color rgb="FF000000"/>
        <rFont val="Calibri"/>
        <family val="2"/>
      </rPr>
      <t>IP[20]</t>
    </r>
    <r>
      <rPr>
        <sz val="10"/>
        <color rgb="FF000000"/>
        <rFont val="Arial"/>
        <family val="2"/>
      </rPr>
      <t> for ventilated </t>
    </r>
    <r>
      <rPr>
        <b/>
        <sz val="11"/>
        <color rgb="FF000000"/>
        <rFont val="Calibri"/>
        <family val="2"/>
      </rPr>
      <t>open</t>
    </r>
    <r>
      <rPr>
        <sz val="10"/>
        <color rgb="FF000000"/>
        <rFont val="Arial"/>
        <family val="2"/>
      </rPr>
      <t> area
according to EN 60529:[2019].
Note : ventilated zones (forced or natural convection) like motor fan.
Otherwise shall be demonstrated full functionality of the equipment related to the watertightness performance in accordance to its reference norm.</t>
    </r>
  </si>
  <si>
    <t>S30-01.RSTPS 344</t>
  </si>
  <si>
    <t>5.7</t>
  </si>
  <si>
    <r>
      <rPr>
        <b/>
        <sz val="12"/>
        <color rgb="FF000000"/>
        <rFont val="Tahoma"/>
        <family val="2"/>
      </rPr>
      <t>5.7 </t>
    </r>
    <r>
      <rPr>
        <b/>
        <sz val="12"/>
        <color rgb="FF000000"/>
        <rFont val="Tahoma"/>
        <family val="2"/>
      </rPr>
      <t>To respect Electromagnetic Compatibility</t>
    </r>
  </si>
  <si>
    <t>To respect Electromagnetic Compatibility</t>
  </si>
  <si>
    <t>S30-01.RSTPS 433</t>
  </si>
  <si>
    <t>5.7 [433]</t>
  </si>
  <si>
    <t xml:space="preserve">Applicable to:
- External interfaces of subsystems from external supplier (e.g. connectors, earthing).
Cables shall be classified into 3 categories according to EN 50343 and into
the following sub-classes :
Note: for DC only trains, the DC bus cables (including 2F filter) shall be always classified into A.2 sub-class. The A.5 sub-class shall be only dedicated, if applicable, to heating lines.
</t>
  </si>
  <si>
    <t>S30-01.RSTPS 434</t>
  </si>
  <si>
    <t>5.7 [434]</t>
  </si>
  <si>
    <t>S30-01.RSTPS 436</t>
  </si>
  <si>
    <t>5.7 [436]</t>
  </si>
  <si>
    <t>S30-01.RSTPS 435</t>
  </si>
  <si>
    <t>5.7 [435]</t>
  </si>
  <si>
    <t>S30-01.RSTPS 519</t>
  </si>
  <si>
    <t>5.7 [519]</t>
  </si>
  <si>
    <t>S30-01.RSTPS 347</t>
  </si>
  <si>
    <t>5.7 [347]</t>
  </si>
  <si>
    <t>Applicable to:
- External interfaces of subsystems from external supplier (e.g. connectors, earthing).
Within Class A, HV cables (sub-class A.1 &amp; A.2) shall be separated from all the other sub-classes (A.3 to A.9) by a minimum distance of separation: 10cm. The electrical interfaces of subsystems shall allow this separation.
Note: Class A.2 cables can be routed with A.3 cables as they are not used simultaneously.</t>
  </si>
  <si>
    <t>S30-01.RSTPS 348</t>
  </si>
  <si>
    <t>5.7 [348]</t>
  </si>
  <si>
    <t>Applicable to:
- External interfaces of subsystems from external supplier (e.g. connectors, earthing).
The Sub-system shall have the earth terminal on the equipment to enable train level grounding management.</t>
  </si>
  <si>
    <t>S30-01.RSTPS 351</t>
  </si>
  <si>
    <t>5.8</t>
  </si>
  <si>
    <r>
      <rPr>
        <b/>
        <sz val="12"/>
        <color rgb="FF000000"/>
        <rFont val="Tahoma"/>
        <family val="2"/>
      </rPr>
      <t>5.8 </t>
    </r>
    <r>
      <rPr>
        <b/>
        <sz val="12"/>
        <color rgb="FF000000"/>
        <rFont val="Tahoma"/>
        <family val="2"/>
      </rPr>
      <t>To respect Eco-Design</t>
    </r>
  </si>
  <si>
    <t>To respect Eco-Design</t>
  </si>
  <si>
    <t>S30-01.RSTPS 350</t>
  </si>
  <si>
    <t>5.8 [350]</t>
  </si>
  <si>
    <t>The Coupling Equipment shall comply with :
Recyclability rate (mass/mass) according to [ISO 22628] ≥ 95%
Recovery rate (mass/mass) according to [ISO 22628] ≥ 95%
MoP [The external suppliers shall fill and release the Recyclability &amp; Recoverability Calculation Template]
Reference:
ISO 22628/2002 - Road Vehicles - Recyclability and recoverability - Calculation Method
UNI-LCA-001.00 - Recyclability and Recoverability Calculation Method Railway Rolling Stock
UN CPC 495 - ROLLING STOCK - Product Category Rules</t>
  </si>
  <si>
    <t>S30-01.RSTPS 349</t>
  </si>
  <si>
    <t>5.8 [349]</t>
  </si>
  <si>
    <t>The supplier shall apply the requirements mentioned in ENG-STD-003[vG].
If necessary, derogation shall be requested in accordance with rules stated in ENG-STD-003[vG] and according to template ECO-FRM-001[vA].</t>
  </si>
  <si>
    <t>S30-01.RSTPS 352</t>
  </si>
  <si>
    <t>5.8 [352]</t>
  </si>
  <si>
    <t>The external supplier shall commit to conformity according to ENG-FRM-001[vF] on hazardous substances.</t>
  </si>
  <si>
    <t>S30-01.RSTPS 353</t>
  </si>
  <si>
    <t>5.8 [353]</t>
  </si>
  <si>
    <t>The internal supplier shall commit to conformity according to ENG-FRM-005[vC] on hazardous substances</t>
  </si>
  <si>
    <t>S30-01.RSTPS 354</t>
  </si>
  <si>
    <t>5.8 [354]</t>
  </si>
  <si>
    <t>The supplier shall provide last applicable version of Safety Data Sheet (SDS) for mixture contained in the supplied scope, as well as for mixture intended for use during operation or maintenance.
The SDS shall be available in English languages [and/or any other contractual language] and shall meet the requirements of GHS.
The Safety Data Sheets shall be updated and resubmitted for review and approval prior to any design changes.</t>
  </si>
  <si>
    <t>S30-01.RSTPS 355</t>
  </si>
  <si>
    <t>5.8 [355]</t>
  </si>
  <si>
    <t>The European Economic Area (EEA) supplier shall provide SCIP notification number from SCIP database for supplies sold on the EEA in the ENG-FRM-001[vF] declaration.</t>
  </si>
  <si>
    <t>S30-01.RSTPS 356</t>
  </si>
  <si>
    <t>5.8 [356]</t>
  </si>
  <si>
    <t xml:space="preserve">The supplier shall declare the Bill of Material and the related weight, material, quantities, fixation and environmental data by filling the Material record and recyclability potential ENG-RSC-EN-XS-FRM-0004[vD.1] . Detail shall be done at Shop Replaceable Unit level.
</t>
  </si>
  <si>
    <t>S30-01.RSTPS 544</t>
  </si>
  <si>
    <t>5.8 [544]</t>
  </si>
  <si>
    <t>The subsystem shall include at least 25% in mass of recycled content (secondary raw materials). The supplier shall indicate the percentage in mass of recycled content in the Material record and recyclability potential Template ENG-RSC-EN-XS-FRM-0004[vD.1] and provide associated certificates or Environmental Product Declaration if existing.</t>
  </si>
  <si>
    <t>S30-01.RSTPS 362</t>
  </si>
  <si>
    <t>5.9</t>
  </si>
  <si>
    <r>
      <rPr>
        <b/>
        <sz val="12"/>
        <color rgb="FF000000"/>
        <rFont val="Tahoma"/>
        <family val="2"/>
      </rPr>
      <t>5.9 </t>
    </r>
    <r>
      <rPr>
        <b/>
        <sz val="12"/>
        <color rgb="FF000000"/>
        <rFont val="Tahoma"/>
        <family val="2"/>
      </rPr>
      <t>To respect Reliability</t>
    </r>
  </si>
  <si>
    <t>To respect Reliability</t>
  </si>
  <si>
    <t>S30-01.RSTPS 357</t>
  </si>
  <si>
    <t>5.9 [357]</t>
  </si>
  <si>
    <t>In order to demonstrate compliance to reliability targets, the Supplier shall provide dedicated Fault Tree Analyses (also source file shall be provided) performed with Isograph Reliability Workbench 11.0 Tool</t>
  </si>
  <si>
    <t>S30-01.RSTPS 358</t>
  </si>
  <si>
    <t>5.9 [358]</t>
  </si>
  <si>
    <t>The Supplier/PU in order to perform reliability analysis shall use the following Alstom template “AS300_Supplier_RAMS analysis".
NOTE: any other Supplier/PU internal template can be acceptable if all the requested informations are included.</t>
  </si>
  <si>
    <t>S30-01.RSTPS 359</t>
  </si>
  <si>
    <t>5.9 [359]</t>
  </si>
  <si>
    <t>The supplier shall comply with DTRF 150802 "Generic Reliability Specification for supplied sub-systems</t>
  </si>
  <si>
    <t>S30-01.RSTPS 360</t>
  </si>
  <si>
    <t>5.9 [360]</t>
  </si>
  <si>
    <t>[Reliability towards coupling/uncoupling function]
The failure rate associated to “Impossible coupling/uncoupling due to mechanical, pneumatic or electrical failures OR Spontaneous uncoupling leading to undesired stop (T3)” shall be less than: 1 FPMH</t>
  </si>
  <si>
    <t>S30-01.RSTPS 361</t>
  </si>
  <si>
    <t>5.9 [361]</t>
  </si>
  <si>
    <t>[Reliability towards coupling/uncoupling function]
The failure rate associated to “Coupling signal disruption OR Loss of automatic uncoupling requiring a manual action (T2)” shall be less than: 0,5 FPMH</t>
  </si>
  <si>
    <t>S30-01.RSTPS 364</t>
  </si>
  <si>
    <t>5.10</t>
  </si>
  <si>
    <r>
      <rPr>
        <b/>
        <sz val="12"/>
        <color rgb="FF000000"/>
        <rFont val="Tahoma"/>
        <family val="2"/>
      </rPr>
      <t>5.10 </t>
    </r>
    <r>
      <rPr>
        <b/>
        <sz val="12"/>
        <color rgb="FF000000"/>
        <rFont val="Tahoma"/>
        <family val="2"/>
      </rPr>
      <t>To respect Safety</t>
    </r>
  </si>
  <si>
    <t>To respect Safety</t>
  </si>
  <si>
    <t>S30-01.RSTPS 365</t>
  </si>
  <si>
    <t>5.10 [365]</t>
  </si>
  <si>
    <t>The coupler assembly shall be capable to withstand buff or draft loads for the condition specified in TPS.</t>
  </si>
  <si>
    <t>S30-01.RSTPS 367</t>
  </si>
  <si>
    <t>5.10 [367]</t>
  </si>
  <si>
    <t>The Supplier's safety documentation shall include also a list of Safety Critical components, as defined by TSI LOC &amp; PASS in force for the project (rif. §4.2.12.1 clause 4) during maintenance (TSI LOC &amp; PASS in force for the project rif. §4.2.12.3) and during operations (TSI LOC &amp; PASS in force for the project rif. §4.2.12.4).
Note 1: according to EU Directive 2016/798 Article 3(12), a Serious Accident means any train collision or derailment of train resulting in the death of at least one person or serious injuries to five or more persons or extensive damage to rolling stock, the infrastructure or the environment, and any other accident with the same consequences which has an obvious impact on railway safety regulation or the management of safety: "extensive damage" means damage that can be immediately assessed by the investigating body to cost at least EUR 2 million in total.</t>
  </si>
  <si>
    <t>S30-01.RSTPS 520</t>
  </si>
  <si>
    <t>5.10 [520]</t>
  </si>
  <si>
    <t>The supplier shall comply with DTRF 150801 "Generic Safety Specification for supplied sub-systemes"</t>
  </si>
  <si>
    <t>Analysis</t>
  </si>
  <si>
    <t>S30-01.RSTPS 401</t>
  </si>
  <si>
    <t>5.11</t>
  </si>
  <si>
    <r>
      <rPr>
        <b/>
        <sz val="12"/>
        <color rgb="FF000000"/>
        <rFont val="Tahoma"/>
        <family val="2"/>
      </rPr>
      <t>5.11 </t>
    </r>
    <r>
      <rPr>
        <b/>
        <sz val="12"/>
        <color rgb="FF000000"/>
        <rFont val="Tahoma"/>
        <family val="2"/>
      </rPr>
      <t>To respect Integrated Service Readiness</t>
    </r>
  </si>
  <si>
    <t>To respect Integrated Service Readiness</t>
  </si>
  <si>
    <t>S30-01.RSTPS 374</t>
  </si>
  <si>
    <t>5.11 [374]</t>
  </si>
  <si>
    <t>For the purpose of this document the following abreviations apply:
-AMM: Adjustable Maintenance Module
-CBM: Condition Based Maintenance
-LRU: Line Replaceable Unit
-MCMH: Mean Corrective Man Hours
-MPMH: Mean Preventive Man Hours
-MTTR: Mean Time to Repair
-Max TTR : Maximun Time to Repair
-OMS: On board Maintenance server
-PHM: Prognostics &amp; Health Management
-SRU: Shop Replaceable Unit
-TSS: Train Sub System</t>
  </si>
  <si>
    <t>S30-01.RSTPS 375</t>
  </si>
  <si>
    <t>5.11 [375]</t>
  </si>
  <si>
    <t>Line Replaceable Unit (LRU) : 
The following definition is derived from MIL-STD-1390D- Appendix B] A LRU is a sub-assembly or single part installed in an item of equipment or system (e g: a vehicle) which is replaceable in an operational environment. (By operational environment, we mean at the maintenance depot safe for exceptional circumstances). A LRU may be a printed circuit board, an electronic module; a wheel set assembly, a pantograph, etc. Maintenance personnel undertake this repair by replacement.
A LRU should normally be capable of removal without dismounting adjacent LRUs.
Shop Replaceable Unit (SRU) :
Shop Replaceable Unit is a subset of a LRU (examples: a relay of a turntable or a block, a chart of an electronic drawer, the rotor of an engine…) whose maintenance or exchange is carried out in
workshop on LRU already deposited of the train. The exchange of a SRU is carried out to give in operating condition the LRU failing. A SRU can be repairable or Non Repairable called SNRU</t>
  </si>
  <si>
    <t>S30-01.RSTPS 376</t>
  </si>
  <si>
    <t>5.11 [376]</t>
  </si>
  <si>
    <t>Definition of Maintenance Levels :
Maintenance level 1 : Includes all the works that do not require any tool or control equipment. It can be done by staffs without technical training. Level 1 activity includes cleaning, visual checking, lamps exchange, etc.
Maintenance level 2 : Includes actions that require simple procedures and/or simple to use support equipment. The safety checking handled by qualified technician, exchange of simple components such as lighting equipment, handled by non-qualified staffs, belongs to this level.
Maintenance level 3 : Includes operations that require complex procedures or complex to use support equipment. Major inspection consists in measure and test, exchange of some components and general checking. These tasks also include parts exchange, both for small parts and for parts needing heavy lifting device. This maintenance level includes only part exchange.
Maintenance level 4 : Includes operations that require the use of a specific technique, technology or specific support equipment. Level four concerns all the overhaul works. Components Exchange Overhaul (from less than 1 day to 20 days) consists of exchange and repairs of components, depending on the reliability of components. It is done every year to 15 years or more according to the expected lifetime duration of each component. This task necessitates repair shops in order to realize standard exchange of each component.
Maintenance level 5 : Operations that require know-how based on particular techniques, technologies and process or support equipment. All the modifications aimed at upgrading the availability of the equipment or components are included in this level. It can be achieved in contractor light repair workshop, overhaul workshop, or at sub-contractors premises.</t>
  </si>
  <si>
    <t>S30-01.RSTPS 399</t>
  </si>
  <si>
    <t>5.11 [399]</t>
  </si>
  <si>
    <t>Automatic Coupler, Semipermanent coupler, Emergency adapter failure rate shall not be greater than 0,14 FPMK including all failures at train level (inherent reliability)</t>
  </si>
  <si>
    <t>S30-01.RSTPS 400</t>
  </si>
  <si>
    <t>5.11 [400]</t>
  </si>
  <si>
    <t>Semipermanent coupler failure rate shall not be greater than 0,033 FPMK including all failures at train level (inherent reliability)</t>
  </si>
  <si>
    <t>S30-01.RSTPS 385</t>
  </si>
  <si>
    <t>5.11 [385]</t>
  </si>
  <si>
    <t>Each maintenance task shall be designed in order to have a minimum +10% of tolerance for each maintenance periodicity</t>
  </si>
  <si>
    <t>S30-01.RSTPS 386</t>
  </si>
  <si>
    <t>5.11 [386]</t>
  </si>
  <si>
    <t>Rubber part shall have an avarage life of 12 years of operation time</t>
  </si>
  <si>
    <t>S30-01.RSTPS 387</t>
  </si>
  <si>
    <t>5.11 [387]</t>
  </si>
  <si>
    <t>There will be no preventive maintenance activity with frequency less than 50.000 km.</t>
  </si>
  <si>
    <t>S30-01.RSTPS 388</t>
  </si>
  <si>
    <t>5.11 [388]</t>
  </si>
  <si>
    <t>As general requirement there will be no overhaul activity with frequency less than 1.500.000 km or 48 months, whatever happens first.
Particularities will be described in further requirements.</t>
  </si>
  <si>
    <t>S30-01.RSTPS 389</t>
  </si>
  <si>
    <t>5.11 [389]</t>
  </si>
  <si>
    <t>Automatic coupler - Mechanical head measurements: 12 months</t>
  </si>
  <si>
    <t>S30-01.RSTPS 390</t>
  </si>
  <si>
    <t>5.11 [390]</t>
  </si>
  <si>
    <t>Automatic coupler - Overhaul: not less than 10 years</t>
  </si>
  <si>
    <t>S30-01.RSTPS 391</t>
  </si>
  <si>
    <t>5.11 [391]</t>
  </si>
  <si>
    <t>Semi-permanent coupler - General check: 3 months</t>
  </si>
  <si>
    <t>S30-01.RSTPS 392</t>
  </si>
  <si>
    <t>5.11 [392]</t>
  </si>
  <si>
    <t>Semi-permanent coupler - Overhaul: not less than 10 years</t>
  </si>
  <si>
    <t>S30-01.RSTPS 393</t>
  </si>
  <si>
    <t>5.11 [393]</t>
  </si>
  <si>
    <t>Automatic Coupler (including semipermanent coupler, Emergency adapter, Adapter) LCC shall not be greater than 0,0020 euros/km for period 0-2 Years at train level</t>
  </si>
  <si>
    <t>S30-01.RSTPS 394</t>
  </si>
  <si>
    <t>5.11 [394]</t>
  </si>
  <si>
    <t>Automatic Coupler (including semipermanent coupler, Emergency adapter, Adapter) system LCC shall not be greater than 0,0065 euros/km for period 0-30 Years at train level</t>
  </si>
  <si>
    <t>S30-01.RSTPS 395</t>
  </si>
  <si>
    <t>5.11 [395]</t>
  </si>
  <si>
    <t>Semipermanent coupler system LCC shall not be greater than 0,0008 euros/km for period 0-2 Years at train level</t>
  </si>
  <si>
    <t>S30-01.RSTPS 396</t>
  </si>
  <si>
    <t>5.11 [396]</t>
  </si>
  <si>
    <t>Semipermanent coupler system LCC shall not be greater than 0,0035 euros/km for period 0-30 Years at train level</t>
  </si>
  <si>
    <t>S30-01.RSTPS 384</t>
  </si>
  <si>
    <t>5.11 [384]</t>
  </si>
  <si>
    <t xml:space="preserve">In the LCC and MDJF the Supplier have to insert the maximum value of interval achievable.
The maintenance plan extracted by the LCC will have the following schedule:
1° Preventive visit - [50 000] km
2° Preventive visit - [100 000] km
3° and further preventive visit – multiple of the immediately previous interval (e.g. 150.000, 200.000, etc.)
-
1° Overhaul - [1.500.000] km
2° Overhaul - [ 3 000 000] km
3° and further Overhaul – multiple of the immediately previous interval (e.g. 4.500.000, 6.000.000)
</t>
  </si>
  <si>
    <t>S30-01.RSTPS 377</t>
  </si>
  <si>
    <t>5.11 [377]</t>
  </si>
  <si>
    <t>Any maintenance activity not strictly necessary for safety or functionality of the system should not be foreseen</t>
  </si>
  <si>
    <t>S30-01.RSTPS 378</t>
  </si>
  <si>
    <t>5.11 [378]</t>
  </si>
  <si>
    <t>As per TSI 2020, the design reasoning and process (calculation, RAMS analysis, Safety analysis, Norms, etc.) shall be indicated for each task of preventive maintenance, thus answering to these questions: "Why is this task necessary? What is its goal?", "Why this maintenance frequency?"
As required by TSI, the maintenance design justification shall be provided, containing:
1) Precedents, principles and methods used to design the maintenance of the unit.
2) Utilisation profile: Limits of the normal use of the unit (e.g. km/month, climatic limits, authorised types of loads etc.).
3) Relevant data used to design the maintenance and origin of this data (return of experience).
4) Tests, investigations and calculations carried out to design the maintenance.</t>
  </si>
  <si>
    <t>S30-01.RSTPS 379</t>
  </si>
  <si>
    <t>5.11 [379]</t>
  </si>
  <si>
    <t>Components selection (and relevant maintenance strategy and plan) shall be based on Reliability and Safety analysis and not only on historical data</t>
  </si>
  <si>
    <t>S30-01.RSTPS 380</t>
  </si>
  <si>
    <t>5.11 [380]</t>
  </si>
  <si>
    <t>In case of bolt connections:
- galvanic corrosion shall be absolutely avoided (e.g. through contact between steel and aluminium elements)
- deviation of bolt sizes per system shall be kept at the lowest level
- torqued bolts shall be marked following ALSTOM specification</t>
  </si>
  <si>
    <t>S30-01.RSTPS 402</t>
  </si>
  <si>
    <t>5.11 [402]</t>
  </si>
  <si>
    <t xml:space="preserve">
Materials shall be choosen avoiding rust and corrosion for the whole life of the Trainset</t>
  </si>
  <si>
    <t>S30-01.RSTPS 403</t>
  </si>
  <si>
    <t>5.11 [403]</t>
  </si>
  <si>
    <t>Pipes, cables and flexibles shall be fixed in such a way to avoid rubbing with other parts of the train (expecially metallic ones). In particular, areas as bogie, inter-car, roof, etc. have to be protected with specific protection (metallic mesh, rubber reinforcement, etc.)</t>
  </si>
  <si>
    <t>S30-01.RSTPS 381</t>
  </si>
  <si>
    <t>5.11 [381]</t>
  </si>
  <si>
    <t>Design of LRU components with significant failure rate, impacting on failure of the whole system, and requiring frequent maintenance (up to once per year) shall be particularly careful.</t>
  </si>
  <si>
    <t>S30-01.RSTPS 382</t>
  </si>
  <si>
    <t>5.11 [382]</t>
  </si>
  <si>
    <t>Automatic coupler - AC shall be equipped with:
- a mechanical sensor triggering an alarm in case of intervention (compression in case of crash, even light one)
- an automatic system for mechanical self-centering, in case of lateral movements</t>
  </si>
  <si>
    <t>S30-01.RSTPS 383</t>
  </si>
  <si>
    <t>5.11 [383]</t>
  </si>
  <si>
    <t>Semi-permanent coupler - SPC shall be equipped with:
- a mechanical sensor in case of intervention (compression in case of crash, even light one)</t>
  </si>
  <si>
    <t>S30-01.RSTPS 441</t>
  </si>
  <si>
    <t>5.11 [441]</t>
  </si>
  <si>
    <t>Components requiring longer than 4 hours to be removed and reinstalled are critical. In case of longer times, design should be reviewed to achieve the 4 hours timespan.</t>
  </si>
  <si>
    <t>S30-01.RSTPS 444</t>
  </si>
  <si>
    <t>5.11 [444]</t>
  </si>
  <si>
    <t>Automatic coupler - Check and greasing: 6 months</t>
  </si>
  <si>
    <t>S30-01.RSTPS 439</t>
  </si>
  <si>
    <t>5.12</t>
  </si>
  <si>
    <r>
      <rPr>
        <b/>
        <sz val="12"/>
        <color rgb="FF000000"/>
        <rFont val="Tahoma"/>
        <family val="2"/>
      </rPr>
      <t>5.12 </t>
    </r>
    <r>
      <rPr>
        <b/>
        <sz val="12"/>
        <color rgb="FF000000"/>
        <rFont val="Tahoma"/>
        <family val="2"/>
      </rPr>
      <t>To respect Rolling Stock System - Equipment and Tool</t>
    </r>
  </si>
  <si>
    <t>To respect Rolling Stock System - Equipment and Tool</t>
  </si>
  <si>
    <t>S30-01.RSTPS 440</t>
  </si>
  <si>
    <t>5.12 [440]</t>
  </si>
  <si>
    <t>Automatic coupler must provide a specific interface for the installation of flag supports and lamp. Interfaces shall be optimized for the installation of brackets GL00000667219 andGL00000667220 without interference between brackets and equipment associated to the automatic coupler. Brackets indicated can be fixed by butterfly screws M8 Alstom code DTR0009184761. The installation of brackets and screws has to be guaranteed.</t>
  </si>
  <si>
    <t>S30-01.RSTPS 528</t>
  </si>
  <si>
    <t>5.12 [528]</t>
  </si>
  <si>
    <t>S30-01.RSTPS 529</t>
  </si>
  <si>
    <t>5.12 [529]</t>
  </si>
  <si>
    <t>S30-01.RSTPS 530</t>
  </si>
  <si>
    <t>5.12 [530]</t>
  </si>
  <si>
    <t>S30-01.RSTPS 445</t>
  </si>
  <si>
    <t>5.12 [445]</t>
  </si>
  <si>
    <t>S30-01.RSTPS 446</t>
  </si>
  <si>
    <t>5.12 [446]</t>
  </si>
  <si>
    <t>S30-01.RSTPS 447</t>
  </si>
  <si>
    <t>5.12 [447]</t>
  </si>
  <si>
    <t>S30-01.RSTPS 550</t>
  </si>
  <si>
    <t>5.13</t>
  </si>
  <si>
    <r>
      <rPr>
        <b/>
        <sz val="12"/>
        <color rgb="FF000000"/>
        <rFont val="Tahoma"/>
        <family val="2"/>
      </rPr>
      <t>5.13 </t>
    </r>
    <r>
      <rPr>
        <b/>
        <sz val="12"/>
        <color rgb="FF000000"/>
        <rFont val="Tahoma"/>
        <family val="2"/>
      </rPr>
      <t>To Respect Vibration Constraints</t>
    </r>
  </si>
  <si>
    <t>To Respect Vibration Constraints</t>
  </si>
  <si>
    <t>S30-01.RSTPS 551</t>
  </si>
  <si>
    <t>5.13 [551]</t>
  </si>
  <si>
    <t>S30-01.RSTPS 553</t>
  </si>
  <si>
    <t>5.14</t>
  </si>
  <si>
    <t>To Respect Paint</t>
  </si>
  <si>
    <t>S30-01.RSTPS 554</t>
  </si>
  <si>
    <t>5.14 [554]</t>
  </si>
  <si>
    <t>Colour of paint
The colour of paint will be “844 grey” or Ral 7016</t>
  </si>
  <si>
    <t>S30-01.RSTPS 319</t>
  </si>
  <si>
    <t>6</t>
  </si>
  <si>
    <r>
      <rPr>
        <b/>
        <sz val="14"/>
        <color rgb="FF000000"/>
        <rFont val="Tahoma"/>
        <family val="2"/>
      </rPr>
      <t>6 </t>
    </r>
    <r>
      <rPr>
        <b/>
        <sz val="14"/>
        <color rgb="FF000000"/>
        <rFont val="Tahoma"/>
        <family val="2"/>
      </rPr>
      <t>Documentation Requirements</t>
    </r>
  </si>
  <si>
    <t>Documentation Requirements</t>
  </si>
  <si>
    <t>S30-01.RSTPS 320</t>
  </si>
  <si>
    <t>6.1</t>
  </si>
  <si>
    <r>
      <rPr>
        <b/>
        <sz val="12"/>
        <color rgb="FF000000"/>
        <rFont val="Tahoma"/>
        <family val="2"/>
      </rPr>
      <t>6.1 </t>
    </r>
    <r>
      <rPr>
        <b/>
        <sz val="12"/>
        <color rgb="FF000000"/>
        <rFont val="Tahoma"/>
        <family val="2"/>
      </rPr>
      <t>Requested documents for tender</t>
    </r>
  </si>
  <si>
    <t>Requested documents for tender</t>
  </si>
  <si>
    <t>S30-01.RSTPS 321</t>
  </si>
  <si>
    <t>6.1 [321]</t>
  </si>
  <si>
    <t>Technical description with functional description</t>
  </si>
  <si>
    <t>S30-01.RSTPS 322</t>
  </si>
  <si>
    <t>6.1 [322]</t>
  </si>
  <si>
    <t>Coupling/ Impact simulation</t>
  </si>
  <si>
    <t>S30-01.RSTPS 323</t>
  </si>
  <si>
    <t>6.1 [323]</t>
  </si>
  <si>
    <t>3D model (different positions, if relevant)</t>
  </si>
  <si>
    <t>S30-01.RSTPS 324</t>
  </si>
  <si>
    <t>6.1 [324]</t>
  </si>
  <si>
    <t>General dimensions 2D drawing including “Principle working diagram” and tolerances</t>
  </si>
  <si>
    <t>S30-01.RSTPS 140</t>
  </si>
  <si>
    <t>6.1 [140]</t>
  </si>
  <si>
    <t>To be filled and reported on 2D drawing</t>
  </si>
  <si>
    <t>S30-01.RSTPS 141</t>
  </si>
  <si>
    <t>6.1 [141]</t>
  </si>
  <si>
    <t>S30-01.RSTPS 325</t>
  </si>
  <si>
    <t>6.1 [325]</t>
  </si>
  <si>
    <t>Interface plan (if not specified by AT)</t>
  </si>
  <si>
    <t>S30-01.RSTPS 437</t>
  </si>
  <si>
    <t>6.1 [437]</t>
  </si>
  <si>
    <t>Validation Plan
- Front Coupler + Eletrrical Head
- SemiPermanent Bar</t>
  </si>
  <si>
    <t>S30-01.RSTPS 326</t>
  </si>
  <si>
    <t>6.1 [326]</t>
  </si>
  <si>
    <t>Languages of documents: English</t>
  </si>
  <si>
    <t>Section</t>
  </si>
  <si>
    <t>Chapter</t>
  </si>
  <si>
    <t>§ 1</t>
  </si>
  <si>
    <t>§ 1.1</t>
  </si>
  <si>
    <t>§ 1.2</t>
  </si>
  <si>
    <t>§ 1.3</t>
  </si>
  <si>
    <t>§ 1.3.1</t>
  </si>
  <si>
    <t>§ 1.3.2</t>
  </si>
  <si>
    <t>§ 1.3.3</t>
  </si>
  <si>
    <t>§ 1.3.4</t>
  </si>
  <si>
    <t>§ 2</t>
  </si>
  <si>
    <t>§ 2.1</t>
  </si>
  <si>
    <t>§ 2.2</t>
  </si>
  <si>
    <t>§ 2.3</t>
  </si>
  <si>
    <t>§ 2.4</t>
  </si>
  <si>
    <t>§ 2.5</t>
  </si>
  <si>
    <t>§ 2.6</t>
  </si>
  <si>
    <t>§ 2.6.1</t>
  </si>
  <si>
    <t>§ 2.6.2</t>
  </si>
  <si>
    <t>§ 3</t>
  </si>
  <si>
    <t>§ 3.1</t>
  </si>
  <si>
    <t>§ 3.1.1</t>
  </si>
  <si>
    <t>§ 3.1.2</t>
  </si>
  <si>
    <t>§ 3.1.3</t>
  </si>
  <si>
    <t>§ 3.1.4</t>
  </si>
  <si>
    <t>§ 3.1.5</t>
  </si>
  <si>
    <t>§ 3.1.6</t>
  </si>
  <si>
    <t>§ 3.1.7</t>
  </si>
  <si>
    <t>§ 3.1.8</t>
  </si>
  <si>
    <t>§ 3.1.9</t>
  </si>
  <si>
    <t>§ 3.1.10</t>
  </si>
  <si>
    <t>§ 3.1.11</t>
  </si>
  <si>
    <t>§ 3.1.12</t>
  </si>
  <si>
    <t>§ 3.2</t>
  </si>
  <si>
    <t>§ 3.2.1</t>
  </si>
  <si>
    <t>§ 3.2.2</t>
  </si>
  <si>
    <t>§ 3.2.3</t>
  </si>
  <si>
    <t>§ 3.2.4</t>
  </si>
  <si>
    <t>§ 3.2.5</t>
  </si>
  <si>
    <t>§ 3.2.6</t>
  </si>
  <si>
    <t>§ 3.2.7</t>
  </si>
  <si>
    <t>§ 3.2.8</t>
  </si>
  <si>
    <t>§ 3.2.9</t>
  </si>
  <si>
    <t>§ 3.2.10</t>
  </si>
  <si>
    <t>§ 4</t>
  </si>
  <si>
    <t>§ 4.1</t>
  </si>
  <si>
    <t>§ 4.2</t>
  </si>
  <si>
    <t>§ 4.2.1</t>
  </si>
  <si>
    <t>§ 4.2.2</t>
  </si>
  <si>
    <t>§ 5</t>
  </si>
  <si>
    <t>§ 5.1</t>
  </si>
  <si>
    <t>§ 5.2</t>
  </si>
  <si>
    <t>§ 5.2.1</t>
  </si>
  <si>
    <t>§ 5.2.2</t>
  </si>
  <si>
    <t>§ 5.2.3</t>
  </si>
  <si>
    <t>§ 5.2.4</t>
  </si>
  <si>
    <t>§ 5.2.5</t>
  </si>
  <si>
    <t>§ 5.2.6</t>
  </si>
  <si>
    <t>§ 5.2.7</t>
  </si>
  <si>
    <t>§ 5.3</t>
  </si>
  <si>
    <t>§ 5.4</t>
  </si>
  <si>
    <t>§ 5.4.1</t>
  </si>
  <si>
    <t>§ 5.4.2</t>
  </si>
  <si>
    <t>§ 5.4.3</t>
  </si>
  <si>
    <t>§ 5.4.4</t>
  </si>
  <si>
    <t>§ 5.5</t>
  </si>
  <si>
    <t>§ 5.6</t>
  </si>
  <si>
    <t>§ 5.7</t>
  </si>
  <si>
    <t>§ 5.8</t>
  </si>
  <si>
    <t>§ 5.9</t>
  </si>
  <si>
    <t>§ 5.10</t>
  </si>
  <si>
    <t>§ 5.11</t>
  </si>
  <si>
    <t>§ 5.12</t>
  </si>
  <si>
    <t>§ 5.13</t>
  </si>
  <si>
    <t>§ 5.14</t>
  </si>
  <si>
    <t>§ 6</t>
  </si>
  <si>
    <t>§ 6.1</t>
  </si>
  <si>
    <t>TAM</t>
  </si>
  <si>
    <t>TPS_V1</t>
  </si>
  <si>
    <t>Automatic Coupler and Semi-Permanent Bar</t>
  </si>
  <si>
    <t>B</t>
  </si>
  <si>
    <t>Number of network connectors (100 Mb): 1x1 Ethernet (ETH) connectors</t>
  </si>
  <si>
    <t>Stroke : 1400 mm
To be proposed by supplier</t>
  </si>
  <si>
    <t>Location of coupler / rail level: The possibility of coupling the vehicle with the driving - crashing – hook towing system shall be at 1025 +15mm/ -5mm from the rail upper level (RUL)</t>
  </si>
  <si>
    <t>Theo LESCOUBLET</t>
  </si>
  <si>
    <t>Fabio ROSSO</t>
  </si>
  <si>
    <t>Antonio RUOCCO</t>
  </si>
  <si>
    <t>MSE Intercar</t>
  </si>
  <si>
    <t>Baseline 1.4</t>
  </si>
  <si>
    <t>Number of plug: 4</t>
  </si>
  <si>
    <t>S30-01.RSTPS 556</t>
  </si>
  <si>
    <t>3.1.6 [556]</t>
  </si>
  <si>
    <t>5.15 To Respect Special Process</t>
  </si>
  <si>
    <t>The supplier or the manufacturer need to be demonstrate the compliance to DTRF150212: Criticality for assemblies and parts</t>
  </si>
  <si>
    <t>The supplier or the manufacturer need to be demonstrate the compliance to DTRF 150223: Design of glued assemblies</t>
  </si>
  <si>
    <t>The supplier or the manufacturer need to be demonstrate the compliance to DTRF 150620: Industrialization of Glued Assemblies</t>
  </si>
  <si>
    <t>The supplier or the manufacturer need to be demonstrate the Adhesive Bonding Joints classification (H, M, L) following the Info of the DTRF150223 and DTRF150620</t>
  </si>
  <si>
    <t>The supplier or the manufacturer need to create for each joints the List of requirements of an Adhesive Bonding Joint</t>
  </si>
  <si>
    <t>No Silicon Adhesive</t>
  </si>
  <si>
    <t>No PUR Adhesive</t>
  </si>
  <si>
    <t>Acrilic and methacrilic Adhesive shall be Low Odor</t>
  </si>
  <si>
    <t>The supplier or the manufacturer need to be demonstrate the compliance to DTRF 150218_RIVETED ASSEMBLIES OR LOCK BOLT</t>
  </si>
  <si>
    <t>The supplier or the manufacturer need to be demonstrate the compliance to DTRF150228_Purchasing Specification for Rivets used in structures</t>
  </si>
  <si>
    <t>The supplier or the manufacturer need to be demonstrate the compliance to DTRF150219: Assembly requirements for rivets and lock bolts</t>
  </si>
  <si>
    <t>The supplier or the manufacturer need to be qualified follow EN15085 and EN3834</t>
  </si>
  <si>
    <t>The supplier or the manufacturer need to be demonstrate the compliance to DTRF150215: Welding Condition for Puchased or sub-Contracted mechanically welded parts</t>
  </si>
  <si>
    <t>The supplier or the manufacturer need to be demonstrate the compliance to DTRF150221: Main Welding Terms at AT Transport SA</t>
  </si>
  <si>
    <t>The standard DTRF 150602: Standard paints for carbody and painted parts need to be applied in case of the painting system is not compliant to DTRF150611</t>
  </si>
  <si>
    <t>The supplier or manufacturer need to be compliant to DTRF 150607: Adhesive films - Preparation and application in case of Adhesive films or Laberls applications</t>
  </si>
  <si>
    <t xml:space="preserve">the dimension shall be indicated on the drawing to correctly mount of the fitting components referring to the tolerance chain.
</t>
  </si>
  <si>
    <t>The paint products used need to be 100% Water based Painting (% COV of the product ready to use &lt;= 10%)</t>
  </si>
  <si>
    <t>For the integrations where the loss of the tightneing torque has to be addressed, the surfaces of parts and equipment at screwed, bolted and riveted interfaces shall be painted according to the instructions provided by EI 150210-2 rev D.</t>
  </si>
  <si>
    <t>Purchased and not purchased painted parts shall be painted according to document Technical Painting Specification AXD1003198766- Preparation and painting Carbody and relevant components.</t>
  </si>
  <si>
    <t>The adhesive films shall be applied on the external side of the CBS according to document Technical Filming Specification AXD1003198877</t>
  </si>
  <si>
    <t>The internal area and the external flat area of the CSlot need to be not painted ASP 00</t>
  </si>
  <si>
    <t>In general, all external inscriptions shall have adequate resistance to detergents and commercial products used for graffiti removal.</t>
  </si>
  <si>
    <t>The trainset and its components shall not be damaged or suffer from any consequence resulting from washing operation detergents. It's strong reccomended to use cleaning agents with PH in the range from 5 to 9.</t>
  </si>
  <si>
    <t>5.14 To Respect Paint</t>
  </si>
  <si>
    <t>5.15.1 Torque Tightening</t>
  </si>
  <si>
    <t>5.15.1.1 Alstom References</t>
  </si>
  <si>
    <t>5.15.2 Wiring</t>
  </si>
  <si>
    <t>5.15.3 Bonding</t>
  </si>
  <si>
    <t>5.15.3.1 Alstom References</t>
  </si>
  <si>
    <t>5.15.4 Riveting</t>
  </si>
  <si>
    <t>5.15.4.1 Alstom References</t>
  </si>
  <si>
    <t>5.15.5 Welding</t>
  </si>
  <si>
    <t>5.15.5.1 Scope</t>
  </si>
  <si>
    <t>5.15.5.2 Alstom References</t>
  </si>
  <si>
    <t>5.15.6 Painting and Adhesive Filming</t>
  </si>
  <si>
    <t>5.15.6.1 Alstom References</t>
  </si>
  <si>
    <t>5.15.6.2 Painted parts</t>
  </si>
  <si>
    <t>5.15.6.3 Adhesive Film</t>
  </si>
  <si>
    <t>S30-01.RSTPS 557</t>
  </si>
  <si>
    <t>S30-01.RSTPS 560</t>
  </si>
  <si>
    <t>S30-01.RSTPS 561</t>
  </si>
  <si>
    <t>S30-01.RSTPS 567</t>
  </si>
  <si>
    <t>S30-01.RSTPS 568</t>
  </si>
  <si>
    <t>S30-01.RSTPS 571</t>
  </si>
  <si>
    <t>S30-01.RSTPS 572</t>
  </si>
  <si>
    <t>S30-01.RSTPS 581</t>
  </si>
  <si>
    <t>S30-01.RSTPS 582</t>
  </si>
  <si>
    <t>S30-01.RSTPS 583</t>
  </si>
  <si>
    <t>S30-01.RSTPS 584</t>
  </si>
  <si>
    <t>S30-01.RSTPS 585</t>
  </si>
  <si>
    <t>S30-01.RSTPS 586</t>
  </si>
  <si>
    <t>S30-01.RSTPS 591</t>
  </si>
  <si>
    <t>S30-01.RSTPS 592</t>
  </si>
  <si>
    <t>S30-01.RSTPS 593</t>
  </si>
  <si>
    <t>S30-01.RSTPS 594</t>
  </si>
  <si>
    <t>S30-01.RSTPS 596</t>
  </si>
  <si>
    <t>S30-01.RSTPS 597</t>
  </si>
  <si>
    <t>S30-01.RSTPS 598</t>
  </si>
  <si>
    <t>S30-01.RSTPS 599</t>
  </si>
  <si>
    <t>S30-01.RSTPS 600</t>
  </si>
  <si>
    <t>S30-01.RSTPS 602</t>
  </si>
  <si>
    <t>S30-01.RSTPS 603</t>
  </si>
  <si>
    <t>S30-01.RSTPS 604</t>
  </si>
  <si>
    <t>S30-01.RSTPS 605</t>
  </si>
  <si>
    <t>S30-01.RSTPS 606</t>
  </si>
  <si>
    <t>S30-01.RSTPS 607</t>
  </si>
  <si>
    <t>S30-01.RSTPS 608</t>
  </si>
  <si>
    <t>S30-01.RSTPS 609</t>
  </si>
  <si>
    <t>S30-01.RSTPS 610</t>
  </si>
  <si>
    <t>S30-01.RSTPS 613</t>
  </si>
  <si>
    <t>S30-01.RSTPS 617</t>
  </si>
  <si>
    <t>S30-01.RSTPS 619</t>
  </si>
  <si>
    <t>S30-01.RSTPS 622</t>
  </si>
  <si>
    <t>S30-01.RSTPS 623</t>
  </si>
  <si>
    <t>S30-01.RSTPS 624</t>
  </si>
  <si>
    <t>S30-01.RSTPS 625</t>
  </si>
  <si>
    <t>S30-01.RSTPS 626</t>
  </si>
  <si>
    <t>S30-01.RSTPS 628</t>
  </si>
  <si>
    <t>S30-01.RSTPS 629</t>
  </si>
  <si>
    <t>S30-01.RSTPS 631</t>
  </si>
  <si>
    <t>S30-01.RSTPS 633</t>
  </si>
  <si>
    <t>5.15.1.1</t>
  </si>
  <si>
    <t>5.15.1.1 [567]</t>
  </si>
  <si>
    <t>5.15.3.1 [583]</t>
  </si>
  <si>
    <t>5.15.3.1 [584]</t>
  </si>
  <si>
    <t>5.15.3.1 [585]</t>
  </si>
  <si>
    <t>5.15.3.1 [586]</t>
  </si>
  <si>
    <t>5.15.4.1 [598]</t>
  </si>
  <si>
    <t>5.15.4.1 [599]</t>
  </si>
  <si>
    <t>5.15.4.1 [600]</t>
  </si>
  <si>
    <t>5.15.5.1 [604]</t>
  </si>
  <si>
    <t>5.15.5.2 [606]</t>
  </si>
  <si>
    <t>5.15.5.2 [607]</t>
  </si>
  <si>
    <t>5.15.6.2 [613]</t>
  </si>
  <si>
    <t>5.15.6.3 [619]</t>
  </si>
  <si>
    <t>5.15.1</t>
  </si>
  <si>
    <t>5.15.2</t>
  </si>
  <si>
    <t>5.15.3</t>
  </si>
  <si>
    <t>5.15.3.1</t>
  </si>
  <si>
    <t>5.15.4</t>
  </si>
  <si>
    <t>5.15.4.1</t>
  </si>
  <si>
    <t>5.15.5</t>
  </si>
  <si>
    <t>5.15.5.1</t>
  </si>
  <si>
    <t>5.15.5.2</t>
  </si>
  <si>
    <t>5.15.6</t>
  </si>
  <si>
    <t>5.15.6.1</t>
  </si>
  <si>
    <t>5.15.6.2</t>
  </si>
  <si>
    <t>5.15.6.3</t>
  </si>
  <si>
    <t>S30-01.RSTPS 634</t>
  </si>
  <si>
    <t>5.9 [634]</t>
  </si>
  <si>
    <t>Mission profile of AS300
Avreage Yearly mileage: 630.000 km
Maximum speed: 300 km/h
Lifetime: 30 years
Max daily powered up time: 24 h
Maximum Commercial service per day: 20 h
Average Yearly use: 350 days.</t>
  </si>
  <si>
    <t>The supplier shall deliver the internal and inteface wiring diagrams with all the required components (wires, connectors, terminal boards, terminals, relays, mechanical parts and characteristics of protections if present) and all the interface connections (pin positions, connector names). The schematics shall be designed in compliance to EN61082 and the symbols shall be compliant with IEC 81346, IEC 60617, IEC 61082, IEC 61355-1. Each device shall be named and its function shall be explained.</t>
  </si>
  <si>
    <t>S30-01.RSTPS 635</t>
  </si>
  <si>
    <t>5.2 [635]</t>
  </si>
  <si>
    <t>S30-01.RSTPS 636</t>
  </si>
  <si>
    <t>The following Alstom norms have to be applied for electrical design:
DTR0000282507 - PPL Protection equipments
DTR0000268707 - PPL Cables
DTR0000281179 - PPL Terminals-Clip-End piece
DTR0000254610 - PPL connectors
DTR0000282508 - PPL Relays / Contactors
DTR0000275236 - PPL Wiring accessories and Conduits
DTR0000263907 - PPL Cable Gland
DTR0000282509 - PPL Terminal blocks
DTR0000282502 - PPL Commutators and push button
DTR0000281698 - PPL Heat shrinkable
DTR0000282493 - PPL Attaching system
DTR0000507917 - PPL Grounding</t>
  </si>
  <si>
    <t>5.2 [636]</t>
  </si>
  <si>
    <t>S30-01.RSTPS 637</t>
  </si>
  <si>
    <t>5.2 [637]</t>
  </si>
  <si>
    <t>The supplier shall deliver an architecture schematic that allows AT to understand all the functions and the interfaces of the system (internal and external), including internal protections. Each device shall be named, the size and the function shall be explained.</t>
  </si>
  <si>
    <t>S30-01.RSTPS 638</t>
  </si>
  <si>
    <t>The complete list of electrical interfaces belonging to a sub-system must be agreed with Alstom and shared using the EIS template (ENG-RSC-EN-CR-GDL-0005). Each modification of the eletrical interfaces must be communicated to AT by the evolution of the aformentioned file.</t>
  </si>
  <si>
    <t>5.2 [638]</t>
  </si>
  <si>
    <t>S30-01.RSTPS 639</t>
  </si>
  <si>
    <t>S30-01.RSTPS 640</t>
  </si>
  <si>
    <t>3.1.10 [639]</t>
  </si>
  <si>
    <t>3.1.10 [640]</t>
  </si>
  <si>
    <t>Earthing between Coupler and Carbodyshell (in scope of scupply)
At least 1 link of 100mm² minimum, identified with a green/yellow shrinkable label on each extremity</t>
  </si>
  <si>
    <t>Earthing between Earthing between Coupler and Carbodyshell (in scope of scupply)
2 links of 50mm² minimum, identified with a green/yellow shrinkable label on each extremity</t>
  </si>
  <si>
    <t>§ 5.15</t>
  </si>
  <si>
    <t>To Respect Special Process</t>
  </si>
  <si>
    <t>All pneumatic, electrical and electronic equipment/components equipment to be fitted on to railway vehicles shall comply with IEC 61373:[2010].</t>
  </si>
  <si>
    <t>Technical Requirement</t>
  </si>
  <si>
    <t>Info Requirement</t>
  </si>
  <si>
    <t>TOTALE</t>
  </si>
  <si>
    <t>Nr.</t>
  </si>
  <si>
    <t>Compliant</t>
  </si>
  <si>
    <t>Compliant with Comments</t>
  </si>
  <si>
    <t>Not Compliant</t>
  </si>
  <si>
    <t>Clarification Needed</t>
  </si>
  <si>
    <t>Not Applicable</t>
  </si>
  <si>
    <t>NO Answer</t>
  </si>
  <si>
    <r>
      <t>Maximum stroke buff: supplier shall propose the minimum value,  </t>
    </r>
    <r>
      <rPr>
        <sz val="10"/>
        <color rgb="FF000000"/>
        <rFont val="Aptos Narrow"/>
        <family val="2"/>
      </rPr>
      <t>≤</t>
    </r>
    <r>
      <rPr>
        <sz val="8.5"/>
        <color rgb="FF000000"/>
        <rFont val="Arial"/>
        <family val="2"/>
      </rPr>
      <t> 100 mm,</t>
    </r>
    <r>
      <rPr>
        <sz val="10"/>
        <color rgb="FF000000"/>
        <rFont val="Arial"/>
        <family val="2"/>
      </rPr>
      <t> according to coupling simulation scenario and saftey tollerance from non reversible energy absorption</t>
    </r>
  </si>
  <si>
    <t>Maximum stroke: supplier shall propose the minimum value,  ≤ 20 mm, according to coupling simulation scenario</t>
  </si>
  <si>
    <t>5.15.2.1 Alstom References</t>
  </si>
  <si>
    <t>5.15.3.2 General requirements</t>
  </si>
  <si>
    <t>5.15.6.4 General requirements</t>
  </si>
  <si>
    <t>The supplier or the manufacturer must be compliant to the DTRF 150621-1 &amp; DTRF 150621-2.</t>
  </si>
  <si>
    <t>2024-02-27, tmdct, Kemper</t>
  </si>
  <si>
    <t>2024-03-07, tmdct, Kemper:
Noted</t>
  </si>
  <si>
    <t>2024-03-07, tmdct, Kemper</t>
  </si>
  <si>
    <t>2024-03-07, tmdct, Kemper:
In the scope of Alstom</t>
  </si>
  <si>
    <t>2024-03-07, tmdct, Kemper:
The coupler is not fully inside the allocated volume.
Please check according already submitted 3D of coupler if the deviations are acceptable.</t>
  </si>
  <si>
    <t>2024-03-07, tmdct, Kemper:
TSI Type 10</t>
  </si>
  <si>
    <t>2024-03-07, tmdct, Kemper:
Pneumatic</t>
  </si>
  <si>
    <t>2024-03-07, tmdct, Kemper
2024-04-05, tmdct, Kemper:
We refer to impact simulation report</t>
  </si>
  <si>
    <t>2024-04-05, tmdct, Kemper:
Maximum stroke 1200mm.</t>
  </si>
  <si>
    <t>2024-03-07, tmdct, Kemper:
In the scope of Alstom.</t>
  </si>
  <si>
    <t xml:space="preserve">2024-03-07, tmdct, Kemper:
For the coupler is no speed limit but the force limit. </t>
  </si>
  <si>
    <t>2024-03-07, tmdct, Kemper:
We refer to impact simulation report.</t>
  </si>
  <si>
    <t>2024-03-07, tmdct, Kemper:
Semi-permanent coupler halfs.</t>
  </si>
  <si>
    <t>2024-03-07, tmdct, Kemper:
275kg per semi-permanent coupler half in coupled position.</t>
  </si>
  <si>
    <t>2024-04-05, tmdct, Kemper:
In the scope of Alstom</t>
  </si>
  <si>
    <t>2024-04-05, tmdct, Kemper:
we refer to proposal drawing.</t>
  </si>
  <si>
    <t>2024-04-05, tmdct, Kemper:
we refer to proposal drawing.
4xØ33, 250 x 160 mm</t>
  </si>
  <si>
    <t>2024-04-05, tmdct, Kemper:
we refer to proposal drawing.
Approx. 360 x 270 mm</t>
  </si>
  <si>
    <t>2024-04-05, tmdct, Kemper:
we refer to proposal drawing.
4xØ33, 420 x 220 mm</t>
  </si>
  <si>
    <t>2024-04-05, tmdct, Kemper:
we refer to proposal drawing.
Approx. 529 x 384 mm</t>
  </si>
  <si>
    <t>2024-04-03, tmdct, Kemper</t>
  </si>
  <si>
    <t>2024-03-08, tmdct, Kemper:
TDS</t>
  </si>
  <si>
    <t>2024-03-08, tmdct, Kemper</t>
  </si>
  <si>
    <t>2024-03-07, tmdct, Kemper:
As Voith standard.
We refer to proposal drawing.</t>
  </si>
  <si>
    <t>2024-03-08, tmdct, Kemper:
Interface dimensions on drawing and TDS</t>
  </si>
  <si>
    <t>2024-03-08, tmdct, Kemper:
We refer to Voith validation plans.</t>
  </si>
  <si>
    <t>2024-04-05, tmdct, Kemper:
Noted.
In the scope of Alstom</t>
  </si>
  <si>
    <t>2023-05-02, tmdct, Kemper:
Wires 1.5mm² 
STA solution as follows</t>
  </si>
  <si>
    <t>2024-03-08, tmdct, Kemper:
Two switches available. 1 for coupled and 1 for uncoupled position. Each switch is equipped with 1 NO and 1 NC contact. We refer to comment in clause S30-01.RSTPS 462.
The switches are the same as used for DSB, Romania, STA and ETR108 for example.</t>
  </si>
  <si>
    <t xml:space="preserve">2024-03-08, tmdct, Kemper:
MBTF is not available for switches as this value depends on usage. Since we do not have any data on this, we can only estimate. 
According to the data sheet, the electrical endurance varies between 100.000 and 10.000.000 depending on the current and voltage. If we further assume that the switch is operated 10 times a day, 365 days a year, the switch would last roughly 27 years. </t>
  </si>
  <si>
    <t>2024-03-08, tmdct, Kemper:
We refer to the already submitted safety analysis.
THR table only for information.
Point closed at 2023-03-27 by e-mail from Alstom for STA.</t>
  </si>
  <si>
    <t>2024-03-08, tmdct, Kemper:
The offered STA e-coupler has 2x 54 normal contacts plus 2x 24 blind plugs for normal contacts. 
So maximum 2x 78 normal contacts possible.
Furthermore the offered STA e-coupler has 2x 2 100Mbit contacts plus 2x 1 1Gbit contact for normal contacts. 
Maximum 2x 2 100Mbit contacts plus 2x 2 1Gbit contats are possible.</t>
  </si>
  <si>
    <t>2022-11-07, tmdcfe, Narberhaus
We use Siemens switches like 3SE5212-0CA00-1AJ0 with: 
Operating current at AC-15
● at 24 V rated value 6 A
● at 125 V rated value 8 A
Operating current at DC-13
● at 24 V rated value 6 A
● at 125 V rated value 0.55 A
2022-11-10, tmdct, Kemper:
We refer to the data sheet
2023-01-18, tmdct, Kemper:
The following information can be found in the data sheet.
Thermal current 10 A
Continuous current of the MCB with C-characteristic: 1 A (for a short-circuit current smaller than 400 A)
Continuous current of the fast-acting DIAZED fuse link: 10 A (for a short-circuit current lower than 400 A)
Continuous current of the DIAZED fuse link gG: 6 A
Therefore, if a DIAZED fuse link is used in the vehicle, this requirement is fulfilled. 
2023-02-13, tmdct, Kemper:
Alstom has to check if given data fulfill their requirements.</t>
  </si>
  <si>
    <t>2024-04-04, tmdcfe, Narberm</t>
  </si>
  <si>
    <t>2022-11-07, tmdcfe, Narberhaus
Our switch fulfills IP IP66/IP67
We refer to the data sheet
2023-01-23, tmdct, Kemper:
Siemens: 5,5mm
The position switch 3SE5212-0CC05-1AJ0 fullfils the requirements according to IEC 60947-1 and DIN EN 60947-5-1.
Tested according to standard DIN EN 60947-5-1:
DC-13: 125V, 0.55A at 6050 switching operations</t>
  </si>
  <si>
    <t>2022-11-07, tmdcfe, Narberhaus
Our switch fulfills IP IP66/IP67
We refer to the data sheet
2023-01-23, tmdct, Kemper:
Siemens: 5,6 … 6,3mm
The position switch 3SE5212-0CC05-1AJ0 fullfils the requirements according to IEC 60947-1 and DIN EN 60947-5-1.
Tested according to standard DIN EN 60947-5-1:
DC-13: 125V, 0.55A at 6050 switching operations</t>
  </si>
  <si>
    <t>2022-11-07, tmdcfe, Narberhaus
Our switch fulfills IP IP66/IP67
We refer to the data sheet
2023-01-23, tmdct, Kemper:
Siemens: 1,89kV
The position switch 3SE5212-0CC05-1AJ0 fullfils the requirements according to IEC 60947-1 and DIN EN 60947-5-1.
Tested according to standard DIN EN 60947-5-1:
DC-13: 125V, 0.55A at 6050 switching operations</t>
  </si>
  <si>
    <t>2022-11-07, tmdcfe, Narberhaus
Our switch fulfills IP IP66/IP67
We refer to the data sheet</t>
  </si>
  <si>
    <t>2022-11-07, tmdcfe, Narberhaus
Our switch fulfills IP IP66/IP67
We refer to the data sheet.</t>
  </si>
  <si>
    <t>2022-11-07, tmdcfe, Narberhaus:
Noted</t>
  </si>
  <si>
    <t>2024-04-04, tmdcfe, Narberm:
a)
b)Minimum actuating force in actuating direction 10N
c) see a
d)
e) 15 000 000</t>
  </si>
  <si>
    <t>2022-11-10, tmdct, Kemper:
We refer to the data sheet
2023-02-07, tmdct, Kemper:
Air distance: 5,5mm</t>
  </si>
  <si>
    <t>2022-11-10, tmdct, Kemper:
We refer to the data sheet
2023-02-07, tmdct, Kemper:
Surface distance: 6,3mm</t>
  </si>
  <si>
    <t>2022-11-10, tmdct, Kemper:
We refer to the data sheet
2023-02-07, tmdct, Kemper:
Dielectric strength: 25kV/mm</t>
  </si>
  <si>
    <t>2022-11-07, tmdct, Kemper
Our terminal box fulfills IP IP66.
2022-11-10, tmdct, Kemper:
We refer to the data sheet</t>
  </si>
  <si>
    <t>2022-11-07, tmdcfe, Narberhaus
As interface to the vehicle we use Harting Han HPR connectors, these fulfill the following IP protection. 
IP65
IP68
IP69 / IPX9K according ISO 20653
The inserts in the manual connector are determined in the design phase.
2022-11-10, tmdct, Kemper:
We refer to the data sheet</t>
  </si>
  <si>
    <t>2022-11-04, tmdct, Kemper</t>
  </si>
  <si>
    <t>2022-11-04, tmdct, Kemper:
Please explain more precisely
2023-01-18, tmdct, Kemper:
Roboust design suitable for railway application</t>
  </si>
  <si>
    <t xml:space="preserve">2022-11-04, tmdct, Kemper:
Please explain more precisely
2023-01-18, tmdct, Kemper:
Connectors cannot be connected incorrect by design. </t>
  </si>
  <si>
    <t>2024-04-04, tmdcfe: Narberm</t>
  </si>
  <si>
    <t xml:space="preserve">2022-11-07, tmdcfe, Narberhaus
As interface to the vehicle we use Harting Han HPR connectors, these fulfill the following IP protection. 
IP65
IP68
IP69 / IPX9K according ISO 20653
The inserts in the manual connector are determined in the design phase.
2022-11-10, tmdct, Kemper:
We refer to the data sheet
2023-01-30, tmdct, Kemper:
We have not received any information about this value, but Alstom also uses Harting HPR connectors and should already have the relevant information.
2023-02-08, tmdct, Kemper:
Dielectric strength:  
- Han DD Modul: 2,21kV
- Han DD Quad Modul: 1,39kV
- Han MegaBit Modul: 0,50kV (NA)
</t>
  </si>
  <si>
    <t>2022-11-07, tmdcfe, Narberhaus
As interface to the vehicle we use Harting Han HPR connectors, these fulfill the following IP protection. 
IP65
IP68
IP69 / IPX9K according ISO 20653
The inserts in the manual connector are determined in the design phase.
2022-11-10, tmdct, Kemper:
We refer to the data sheet
2023-01-30, tmdct, Kemper:
We have not received any information about this value, but Alstom also uses Harting HPR connectors and should already have the relevant information.
2023-02-08, tmdct, Kemper:
Air distance:  
- Han DD Modul: 2,8mm
- Han DD Quad Modul: 2,5mm
- Han MegaBit Modul: 1,3mm (NA)</t>
  </si>
  <si>
    <t>2022-11-07, tmdcfe, Narberhaus
As interface to the vehicle we use Harting Han HPR connectors, these fulfill the following IP protection. 
IP65
IP68
IP69 / IPX9K according ISO 20653
The inserts in the manual connector are determined in the design phase.
2022-11-10, tmdct, Kemper:
We refer to the data sheet
2023-01-30, tmdct, Kemper:
We have not received any information about this value, but Alstom also uses Harting HPR connectors and should already have the relevant information.
2023-02-08, tmdct, Kemper:
Surface distance: 
- Han DD Modul: 4,2mm
- Han DD Quad Modul: 2,5mm
- Han MegaBit Modul: 3,6mm (NA)</t>
  </si>
  <si>
    <t>2022-11-07, tmdcfe, Narberhaus
We use cable with an Test voltage: 3,5 kV AC; 8,4 kV DC</t>
  </si>
  <si>
    <t>2022-11-07, tmdcfe, Narberhaus
The requirement is not 100% clear.
We refer to the data sheet</t>
  </si>
  <si>
    <t>the recyclability rate can only be calculated and evaluated after the respective construction has been completed</t>
  </si>
  <si>
    <t>2024-04-05, tmscl, Bauch
Only Voith standard format will be provided. FTA is calculated via Excel.</t>
  </si>
  <si>
    <t>2024-04-05, tmscl, Bauch
Only Voith standard format will be provided.</t>
  </si>
  <si>
    <t>2024-04-05, tmscl, Bauch
Taking into account the corresponding CbC.</t>
  </si>
  <si>
    <t>2024-04-05, tmscl, Bauch
See S30-01.RSTPS 399</t>
  </si>
  <si>
    <t>2024-04-05, tmscl, Bauch
According to calculated and provided and mutually agreed crash scenario.</t>
  </si>
  <si>
    <t>2024-04-05, tmscl, Bauch
Safety Critical Item List will be provided as part of the FMECA.</t>
  </si>
  <si>
    <t>2024-04-05, tmscl, Bauch
Noted</t>
  </si>
  <si>
    <t>2024-04-05, tmscl, Bauch
The target values must be calculated according to the operational profile.
The result of the calculation will be applied within the LCC-Analysis and become the contractual valid target values. Endemic / epidemic failures during the validation period do not count for the calculation of the RAMS values. The start and the end of the validation/verification period have to be defined. We suggest starting the validation/verification period half a year after the delivery of the last train. For the duration of validation period we suggest 2 years. The start of validation/verification period has to be announced officially. Voith will be allowed to look at customer's or operator's service records of maintenance and disturbance. The data must be delivered to Voith regularly (e.g. at the end of a validation period or on a yearly basis), the failures have to be evaluated jointly. The document of classification (if failure classes are defined) has to take into account. The values will be determined for the fleet, defined rules of statistics (e.g. IEC 60605-4) has to be taken into account.</t>
  </si>
  <si>
    <t>2024-04-05, tmscl, Bauch</t>
  </si>
  <si>
    <t>2024-04-05, tmscl, Bauch
Free accessible parts like gasket for air pipe connection must be replaced every 2 years. All other rupper parts to be replaced by overhaul every 10 years.</t>
  </si>
  <si>
    <t>2024-04-05, tmscl, Bauch
First maintenance step is 3-monthly.</t>
  </si>
  <si>
    <t>2024-04-05, tmscl, Bauch
Overhaul is due after 10 years.</t>
  </si>
  <si>
    <t>2024-04-05, tmscl, Bauch
The target values must be calculated according to the operational profile.
The result of the calculation will be applied within the LCC-Analysis and become the contractual valid target values.</t>
  </si>
  <si>
    <t>2024-04-05, tmscl, Bauch
We only provide the LCC analysis, no MDJF.
We recommend time based intervals. First interval after 3 month, if the coupler system is not used under more severe environmental conditions. Overhaul is due after 10 years.</t>
  </si>
  <si>
    <t>2024-04-05, tmscl, Bauch
As far as possible.</t>
  </si>
  <si>
    <t>2024-04-05, tmscl, Bauch
We will not justify anything as required by TSI, but Alstom can adept such documents from recent STA and/or ETR108 project.</t>
  </si>
  <si>
    <t>2024-04-05, tmscl, Bauch
Coupler is similar to recent STA and/or ETR108 project.</t>
  </si>
  <si>
    <t>2024-04-05, tmscl, Bauch
Coupler can be unmounted from train in lower time presupposing free accessibility.</t>
  </si>
  <si>
    <t>2024-04-05, tmscl, Bauch
Identical to recent STA and/or ETR108 project: 3 month interval</t>
  </si>
  <si>
    <t>2024-04-05, tmscl, Bauch
Voith does not provide any SIL certified components and the coupler scope of supply therefore has no SIL Level. A SIL Level for a well specified function can only be realised in train level.</t>
  </si>
  <si>
    <t>2024-04-05, tmscl, Bauch
Voith does not provide any SIL certified components and the coupler scope of supply therefore has no SIL Level. A SIL Level for a well specified function can only be realised in train level. It is the customer's responsibility to monitor safety-relevant signals and to ensure that a safety-related reaction (e.g. emergency braking) takes place if a signal distortion or interruption occurs.
The sensors/switches alone do not guarantee a permanent and safe supervision of the coupling situation.</t>
  </si>
  <si>
    <t>2024-04-05, tmscl, Bauch
Lowest maintenance interval is 3 monthly.
Tasks (relevant for electric equipment): cleaning and visual check. For detailled information for complete coupler please refer to STA manual as reference.</t>
  </si>
  <si>
    <t>2024-04-08, tmdct, Kemper</t>
  </si>
  <si>
    <t>2024-04-09, tmdct, Kemper</t>
  </si>
  <si>
    <t>2024-04-09, tmdct, Kemper:
Noted</t>
  </si>
  <si>
    <t>2024-04-09, tmdct, Kemper:
We refer to impact simulation report.</t>
  </si>
  <si>
    <t>2024-04-09, tmdct, Kemper:
No earthing cable at position 5</t>
  </si>
  <si>
    <t>2024-04-09, tmdct, Kemper:
Interface for cable support. 
We refer to proposal drawing.</t>
  </si>
  <si>
    <t>2024-04-10, tmdct, Kemper:
We use the relevant European and/or international standards and not the Alstom standards that are not available.</t>
  </si>
  <si>
    <t>2024-04-10, tmdct, Kemper</t>
  </si>
  <si>
    <t xml:space="preserve">2024-04-10, tmdct, Kemper:
</t>
  </si>
  <si>
    <t>2024-04-10, tmdct, Kemper:
Marking of torqued bolts according Voith spezification.</t>
  </si>
  <si>
    <t>2024-04-10, tmdct, Kemper:
As far as possible.</t>
  </si>
  <si>
    <t>2024-04-10, tmdct, Kemper:
No mechanical sensor triggering an alarm in case of intervention (compression in case of crash, even light one).</t>
  </si>
  <si>
    <t>2024-04-10, tmdct, Kemper:
No mechanical sensor in case of intervention (compression in case of crash, even light one).</t>
  </si>
  <si>
    <t>2024-04-10, tmdct, Kemper:
According to the STA solution.</t>
  </si>
  <si>
    <t>2024-04-10, tmdct, Kemper:
As commented in CbC to DTRF</t>
  </si>
  <si>
    <t>2024-04-10, tmdct, Kemper:
Document not available</t>
  </si>
  <si>
    <t>2024-04-10, tmdct, Kemper:
For the painted parts we offer color according SCHAKU standard  K000 (Anti-corrosion protection and coating materials for metallic surfaces).
EI 150210 is Alstom intern standard and not available.</t>
  </si>
  <si>
    <t>2024-04-10, tmdct, Kemper:
Detergents and commercial products used for graffiti removal must not damage the coupler.</t>
  </si>
  <si>
    <r>
      <rPr>
        <sz val="10"/>
        <color rgb="FF000000"/>
        <rFont val="Arial"/>
        <family val="2"/>
      </rPr>
      <t>2024-04-10, tmdct, Kemper:
Requirement for detergents supplier.
We strongly recommend.
</t>
    </r>
    <r>
      <rPr>
        <sz val="8"/>
        <color rgb="FF000000"/>
        <rFont val="Arial"/>
        <family val="2"/>
      </rPr>
      <t>• After every cleaning process, the parts have to be rinsed with clear water until all dirt and cleaner residuals are removed and a neutral pH value is obtained.
• The cleaners have to be used according to the specification of the manufacturer, and their reaction time must not exceed 5 minutes.
• As a principle, metal dissolving or abrasive cleaners (containing particles) must not be used.
• Zinc and chromate coated surfaces may get damaged by wrong cleaners. Therefore, concentrated cleaners containing alkali, phosphoric acid, hydrochloric acid or benzene must not be used for these surfaces.
• Don't expose the coupler to washing liquids from the windscreen wiper system (front pane).
• The use of deicers containing glycol is permitted only if VTSK has issued a permission for the respective coupler.
• Aliphatic and aromatic solvents must not be used on caoutchouc based parts (e.g. supporting springs, spherical bearings, rubber ring articulations) and painted surfaces.
• High pressure cleaning must not be used for sensitive parts, e.g. articulations or pneumatic and electrical components, which are not rated with a sufficient degree of ingress protection (IP code).
• The contacts of the electric head must only be cleaned with a dry, clean and lint-free rag. The use of contact sprays is not permitted.
• After the use of degreasing cleaners, parts have to be re-lubricated according to the maintenance instructions.</t>
    </r>
  </si>
  <si>
    <t>2024-04-11, tmdcfe, Narberm:
We supply our familiar standard documentation</t>
  </si>
  <si>
    <t>2024-04-11, tmdcfe, Narberm:
But the leading document is the wiring diagram of the e-coupler</t>
  </si>
  <si>
    <t>2024-04-11, tmdcfe, Narberm</t>
  </si>
  <si>
    <t>2024-04-11, tmdcfe, Narberm
for the e-coupler</t>
  </si>
  <si>
    <t xml:space="preserve">2024-04-11, tmdcfe, Narberm
</t>
  </si>
  <si>
    <r>
      <t>Applicable to:
- External interfaces of subsystems from external supplier (e.g. connectors, earthing).
Cable of different classes shall never be mixed in the same wiring harness, connector or cable tray. Cable harnesses and sub-system interfaces of different classes shall be separated. The separation distance shall depend on the type of classes:
Classes A and B : 0.1 m
Classes A and C : 0.2 m
Classes B and C: 0.2 m
These requirements shall be respected as much as possible according to the available space. If not, the EMC Engineer shall validate the cables routing.
These requirements shall be respected as much as possible according to the available space.
</t>
    </r>
    <r>
      <rPr>
        <sz val="11"/>
        <color rgb="FF000000"/>
        <rFont val="Calibri"/>
        <family val="2"/>
      </rPr>
      <t>Note 1: These separation distances take into account the fact that cables of class C are shielded, and that power and battery referenced cables are not shielded</t>
    </r>
    <r>
      <rPr>
        <sz val="10"/>
        <color rgb="FF000000"/>
        <rFont val="Arial"/>
        <family val="2"/>
      </rPr>
      <t>.
</t>
    </r>
    <r>
      <rPr>
        <sz val="11"/>
        <color rgb="FF000000"/>
        <rFont val="Calibri"/>
        <family val="2"/>
      </rPr>
      <t>Note 2: When a separation distance cannot be respected (in a cable tray for instance), a complementary metallic screening shall be installed (e.g. different compartments in the cable tray).
</t>
    </r>
    <r>
      <rPr>
        <sz val="10"/>
        <color rgb="FF000000"/>
        <rFont val="Arial"/>
        <family val="2"/>
      </rPr>
      <t>
</t>
    </r>
    <r>
      <rPr>
        <sz val="11"/>
        <color rgb="FF000000"/>
        <rFont val="Calibri"/>
        <family val="2"/>
      </rPr>
      <t>Note 3: The upper surface of installed cables shall be at least 10 mm below the top of the barrier.
               </t>
    </r>
    <r>
      <rPr>
        <sz val="10"/>
        <color rgb="FF000000"/>
        <rFont val="Arial"/>
        <family val="2"/>
      </rPr>
      <t>
</t>
    </r>
    <r>
      <rPr>
        <sz val="11"/>
        <color rgb="FF000000"/>
        <rFont val="Calibri"/>
        <family val="2"/>
      </rPr>
      <t>Note 4: Cables of a same sub-class shall be grouped together in a same harness. No separation distance is required between these sub-class harnesses (except for class A).
</t>
    </r>
    <r>
      <rPr>
        <sz val="10"/>
        <color rgb="FF000000"/>
        <rFont val="Arial"/>
        <family val="2"/>
      </rPr>
      <t>
</t>
    </r>
    <r>
      <rPr>
        <sz val="11"/>
        <color rgb="FF000000"/>
        <rFont val="Calibri"/>
        <family val="2"/>
      </rPr>
      <t>Note 5: In some cases, space restriction requires the use of only one connector for several conductor classes. Within the connector, the segregation of pins shall be performed.
</t>
    </r>
    <r>
      <rPr>
        <sz val="10"/>
        <color rgb="FF000000"/>
        <rFont val="Arial"/>
        <family val="2"/>
      </rPr>
      <t>
</t>
    </r>
  </si>
  <si>
    <t xml:space="preserve">2024-04-11, tmdcfe, Narberm
No HV cables in our system
</t>
  </si>
  <si>
    <t>2024-04-11, tmdcfe, Narberm
As far as applicable in the geometric concept of the e-clutch. The e-coupler offered from the STA project has no separation in the cable harness and in the hand plug, this was a requirement of ALSTOM!
But can be offered.</t>
  </si>
  <si>
    <t>2024-04-11, tmdct, Kemper:
Noted</t>
  </si>
  <si>
    <t>2024-04-11, tmdct, Kemper:
Not applicable for coupler</t>
  </si>
  <si>
    <t>2024-04-11, tmdct, Kemper:
In case of snow an ice accumulations on the coupler, kinematics and other movable parts, automatic functions can be reduced or inoperable. It can be necessary to remove ice and snow manually to restore the automatic functions. Optionally existing heating elements are not designed to melt severe accumulations of snow.</t>
  </si>
  <si>
    <t>2024-04-11, tmdct, Kemper:
All components of the couplers are service proven, but no test results for coupler available.
No tests offered.</t>
  </si>
  <si>
    <r>
      <t>2024-04-11, tmdct, Kemper:
All components of the couplers are service proven, but no test results for coupler available.
No tests offered.
Our cleaning recommendations:
</t>
    </r>
    <r>
      <rPr>
        <sz val="8"/>
        <color rgb="FF000000"/>
        <rFont val="Arial"/>
        <family val="2"/>
      </rPr>
      <t>• After every cleaning process, the parts have to be rinsed with clear water until all dirt and cleaner residuals are removed and a neutral pH value is obtained.
• The cleaners have to be used according to the specification of the manufacturer, and their reaction time must not exceed 5 minutes.
• As a principle, metal dissolving or abrasive cleaners (containing particles) must not be used.
• Zinc and chromate coated surfaces may get damaged by wrong cleaners. Therefore, concentrated cleaners containing alkali, phosphoric acid, hydrochloric acid or benzene must not be used for these surfaces.
• Don't expose the coupler to washing liquids from the windscreen wiper system (front pane).
• The use of deicers containing glycol is permitted only if VTSK has issued a permission for the respective coupler.
• Aliphatic and aromatic solvents must not be used on caoutchouc based parts (e.g. supporting springs, spherical bearings, rubber ring articulations) and painted surfaces.
• High pressure cleaning must not be used for sensitive parts, e.g. articulations or pneumatic and electrical components, which are not rated with a sufficient degree of ingress protection (IP code).
• The contacts of the electric head must only be cleaned with a dry, clean and lint-free rag. The use of contact sprays is not permitted.
• After the use of degreasing cleaners, parts have to be re-lubricated according to the maintenance instructions.</t>
    </r>
  </si>
  <si>
    <t>2024-04-11, tmdcfe, Narberm:
We can agree to the IEC 81346, IEC 60617 and IEC 61082 standards. The IEC 61335-1 standard is not applicable to our wiring diagrams.</t>
  </si>
  <si>
    <t>2024-04-10, tmdct, Kemper:
Only comply for e-coupler.
All components of the couplers are service proven, but no test results for coupler available.
No tests for coupler included in offer.</t>
  </si>
  <si>
    <t>2024-04-11, tmdct, Kemper:
Clause under review by specialist department.</t>
  </si>
  <si>
    <t>2024-04-11, tmdct, Kemper
We refer to above clause</t>
  </si>
  <si>
    <t>2024-04-11, tmdct, Kemper</t>
  </si>
  <si>
    <r>
      <t>S.Cesari 12/04/2024
</t>
    </r>
    <r>
      <rPr>
        <sz val="10"/>
        <color rgb="FF000000"/>
        <rFont val="Arial"/>
        <family val="2"/>
      </rPr>
      <t>This is an information but please explain why are you not compliant?</t>
    </r>
  </si>
  <si>
    <r>
      <t>S.Cesari 12/04/2024
</t>
    </r>
    <r>
      <rPr>
        <sz val="10"/>
        <color rgb="FF000000"/>
        <rFont val="Arial"/>
        <family val="2"/>
      </rPr>
      <t>Refer to S30-01.RSTPS 307</t>
    </r>
  </si>
  <si>
    <t>Accepted</t>
  </si>
  <si>
    <r>
      <t>S.Cesari 12/04/2024
</t>
    </r>
    <r>
      <rPr>
        <sz val="10"/>
        <color rgb="FF000000"/>
        <rFont val="Arial"/>
        <family val="2"/>
      </rPr>
      <t>Rev A1</t>
    </r>
  </si>
  <si>
    <t>In Clarification</t>
  </si>
  <si>
    <r>
      <t>S.Cesari 12/04/2024
</t>
    </r>
    <r>
      <rPr>
        <sz val="10"/>
        <color rgb="FF000000"/>
        <rFont val="Arial"/>
        <family val="2"/>
      </rPr>
      <t>Specify VT level</t>
    </r>
  </si>
  <si>
    <r>
      <t>S.Cesari 12/04/2024
</t>
    </r>
    <r>
      <rPr>
        <sz val="10"/>
        <color rgb="FF000000"/>
        <rFont val="Arial"/>
        <family val="2"/>
      </rPr>
      <t>AT is reviewing your proposal.</t>
    </r>
  </si>
  <si>
    <t>Rejected</t>
  </si>
  <si>
    <t>To Review</t>
  </si>
  <si>
    <r>
      <t>S.Cesari 12/04/2024
</t>
    </r>
    <r>
      <rPr>
        <sz val="10"/>
        <color rgb="FF000000"/>
        <rFont val="Arial"/>
        <family val="2"/>
      </rPr>
      <t>In other words the connector shall be "anti-mistake"</t>
    </r>
  </si>
  <si>
    <r>
      <t>S.Cesari 12/04/2024
</t>
    </r>
    <r>
      <rPr>
        <sz val="10"/>
        <color rgb="FF000000"/>
        <rFont val="Arial"/>
        <family val="2"/>
      </rPr>
      <t>Paint update:
The colour paint is RAL 9005.</t>
    </r>
  </si>
  <si>
    <r>
      <t>S.Cesari 08/04/2024
</t>
    </r>
    <r>
      <rPr>
        <sz val="10"/>
        <color rgb="FF000000"/>
        <rFont val="Arial"/>
        <family val="2"/>
      </rPr>
      <t>OK but it is not clear if TSI 2020 is applicable</t>
    </r>
  </si>
  <si>
    <r>
      <t>S.Cesari 08/04/2024
</t>
    </r>
    <r>
      <rPr>
        <sz val="10"/>
        <color rgb="FF000000"/>
        <rFont val="Arial"/>
        <family val="2"/>
      </rPr>
      <t>TSI2023 could be applicable?</t>
    </r>
  </si>
  <si>
    <r>
      <t>S.Cesari 12/04/2024
</t>
    </r>
    <r>
      <rPr>
        <sz val="10"/>
        <color rgb="FF000000"/>
        <rFont val="Arial"/>
        <family val="2"/>
      </rPr>
      <t>AT accepts not compliant because can be demage when impact large animals.
AC is stored inside the nose</t>
    </r>
  </si>
  <si>
    <r>
      <t>S.Cesari 12/04/2024
</t>
    </r>
    <r>
      <rPr>
        <sz val="10"/>
        <color rgb="FF000000"/>
        <rFont val="Arial"/>
        <family val="2"/>
      </rPr>
      <t>Ok, Muff Coupling ensures earthing continuity</t>
    </r>
  </si>
  <si>
    <t>2024-04-15, tmdcst, sal_hbos:
We are certified in accordance with both EN 15085 (classification level CL 1) and EN 3834-2.</t>
  </si>
  <si>
    <t>2024-04-15, tmdct, Kemper:
As commented in CbC to DTRF</t>
  </si>
  <si>
    <t>2024-04-15, tmdct, Kemper:
This standard only applies to Alstom sites where welding work is carried out in accordance with EN 15085. 
It therefore does not apply to suppliers.</t>
  </si>
  <si>
    <r>
      <t>F.Lenta 16/04/2024:
</t>
    </r>
    <r>
      <rPr>
        <sz val="10"/>
        <color rgb="FF000000"/>
        <rFont val="Arial"/>
        <family val="2"/>
      </rPr>
      <t>The paint products need to be included in the DTRF150611 Rev G
</t>
    </r>
    <r>
      <rPr>
        <b/>
        <sz val="10"/>
        <color rgb="FF000000"/>
        <rFont val="Arial"/>
        <family val="2"/>
      </rPr>
      <t>
S.Cesari 12/04/2024
</t>
    </r>
    <r>
      <rPr>
        <sz val="10"/>
        <color rgb="FF000000"/>
        <rFont val="Arial"/>
        <family val="2"/>
      </rPr>
      <t>Paint update:
The colour paint is RAL 9005.</t>
    </r>
  </si>
  <si>
    <r>
      <t>S.Cesari 22/04/2024
</t>
    </r>
    <r>
      <rPr>
        <sz val="10"/>
        <color rgb="FF000000"/>
        <rFont val="Arial"/>
        <family val="2"/>
      </rPr>
      <t>All DTRF needed shared on share point.
https://voithprod-my.sharepoint.com/:f:/r/personal/danny_wagenfuehr_voith_com/Documents/Datenaustausch/Alstom/200007296_AS%20300/AT%20for%20VT/DTRF/DTRF_TRS_Requirements_AS300?csf=1&amp;web=1&amp;e=ibP8oR</t>
    </r>
    <r>
      <rPr>
        <b/>
        <sz val="10"/>
        <color rgb="FF000000"/>
        <rFont val="Arial"/>
        <family val="2"/>
      </rPr>
      <t>
</t>
    </r>
  </si>
  <si>
    <t>2024-02-27, tmdct, Kemper
2024-04-23, tmdct, Kemper:
Alstom is responsible for obtaining approval and certification for the scope of supply described in this document. 
Voith will support Alstom within the scope of its possibilities and on the basis of the existing and agreed documents.</t>
  </si>
  <si>
    <t>2024-03-07, tmdct, Kemper:
We refer to CbC of DTRF
2024-04-23, tmdct, Kemper:
Currently Rev. B</t>
  </si>
  <si>
    <t>2024-02-27, tmdct, Kemper:
Only the version valid at the time the order is placed is applicable.
2024-04-23, tmdct, Kemper:
Valid is currently version 2023.</t>
  </si>
  <si>
    <t>2024-03-07, tmdct, Kemper:
Only the version valid at the time the order is placed is applicable.
2024-04-23, tmdct, Kemper:
Valid is currently EN 45545-2:2020+A1:2023.</t>
  </si>
  <si>
    <t>2024-04-09, tmdct, Kemper:
Only as long as the air quality does not fall below the level specified by Voith.
2024-04-23, tmdct, Kemper:
ISO8573-1 - 7-3-2</t>
  </si>
  <si>
    <t>2024-03-07, tmdct, Kemper:
max operational angle ±8°
2024-04-23, tmdct, Kemper:
In extremely rare cases, deflections of up to 9.6° are possible. This will reduce the service life of the spherical bearing. No validation.</t>
  </si>
  <si>
    <t>2024-04-09, tmdct, Kemper:
The horizontal dimension for the BP is approx. 200 mm.
2024-04-23, tmdct, Kemper:
The horizontal dimension for the BP is approx. 200 mm instead of the 80mm in the picture.</t>
  </si>
  <si>
    <r>
      <rPr>
        <sz val="10"/>
        <color rgb="FF000000"/>
        <rFont val="Arial"/>
        <family val="2"/>
      </rPr>
      <t>2024-04-09, tmdct, Kemper:
One cable with cable shoe with hole for M10 screw. 
We refer to TDS.
</t>
    </r>
    <r>
      <rPr>
        <sz val="10"/>
        <color rgb="FF000000"/>
        <rFont val="Arial"/>
        <family val="2"/>
      </rPr>
      <t>2024-04-24, tmdct, Kemper:
Two cables with cable shoe with hole for M10 screw.
We refer to TDS.</t>
    </r>
  </si>
  <si>
    <r>
      <rPr>
        <sz val="10"/>
        <color rgb="FF000000"/>
        <rFont val="Arial"/>
        <family val="2"/>
      </rPr>
      <t>2024-04-09, tmdct, Kemper:
One link with 50mm²
</t>
    </r>
    <r>
      <rPr>
        <sz val="10"/>
        <color rgb="FF000000"/>
        <rFont val="Arial"/>
        <family val="2"/>
      </rPr>
      <t>2024-04-24, tmdct, Kemper:
Two links with 50mm²</t>
    </r>
  </si>
  <si>
    <t>2024-04-09, tmdct, Kemper:
2024-04-24, tmdct, Kemper:
For impacts (like coupling, collisions and crashes) jerk is not defined. Changing the acceleration in an extremely short time results in extremely high values for the jerk.
The simulation program cannot output any values for the jerk at the moment.</t>
  </si>
  <si>
    <t>2024-04-09, tmdct, Kemper:
For the coupling simulation we refer to the impact simulation report.
The train builder is responsible for analysing whether and when the downhill forces of the train and locomotive exceed the locomotive's holding forces. The coupler has no part in this.
2024-04-24, tmdct, Kemper:
Everyone can calculate this, but it is not relevant for the coupler.
Prerequisite for stopping on a hill: Braking force of the locomotive &gt;= combined downhill force of the locomotive and train.
Prerequisite for accelerating uphill: Locomotive driving force &gt; combined downhill force of locomotive and train.</t>
  </si>
  <si>
    <r>
      <t>2024-03-07, tmdct, Kemper:
Stroke distributed over the coupling halves.
</t>
    </r>
    <r>
      <rPr>
        <sz val="10"/>
        <color rgb="FF000000"/>
        <rFont val="Arial"/>
        <family val="2"/>
      </rPr>
      <t>2024-04-05, tmdct, Kemper:
Not comply with the currently offered solution with
StrokeForce:
1 level
Stroke: 100 mm
Force 1500 kN
2 level
Stroke: 600 mm
Force 1800 kN
But can be offered.
</t>
    </r>
    <r>
      <rPr>
        <sz val="10"/>
        <color rgb="FF000000"/>
        <rFont val="Arial"/>
        <family val="2"/>
      </rPr>
      <t>2024-04-24, tmdct, Kemper:
Currently offered solution:
1 level
Stroke: 200 mm
Force 1300 kN
2 level
Stroke: 740 mm
Force 1800 kN
We refer to drawing and TDS.</t>
    </r>
  </si>
  <si>
    <r>
      <rPr>
        <sz val="10"/>
        <color rgb="FF000000"/>
        <rFont val="Arial"/>
        <family val="2"/>
      </rPr>
      <t>2024-04-11, tmdct, Kemper:
With the currently offered coupler is only approx. 712mm stroke possible.
Withe the in clause 3.2.9 [196] spezified coupler is only approx. 812mm stroke possible.
For 950mm stroke is approx. 470mm deformation tube stroke necessary.
</t>
    </r>
    <r>
      <rPr>
        <sz val="10"/>
        <color rgb="FF000000"/>
        <rFont val="Arial"/>
        <family val="2"/>
      </rPr>
      <t>2024-04-24, tmdct, Kemper:
940mm deformation tube stroke + 12mm spherical bearing stroke.</t>
    </r>
  </si>
  <si>
    <t xml:space="preserve">2024-04-05, tmdct, Kemper:
We believe this clause is a misunderstanding.
As shown in the picture of clause S30-01.RSTPS 522 the nedded/available space behind the mounting face is meant and not the stroke.
For the full stroke of the deformation tube approximately 1370mm free space is needed behind the mounting face (We refer to proposal drawiing). 
With this interpretation we are comply.
We refer to proposal drawing.
2024-04-24, tmdct, Kemper:
With a maximum coupler stroke of an estimated 1580 mm, which is possible under extreme conditions, a free space of approx. 1750 mm is required behind the mounting surface (with the damper extended again). </t>
  </si>
  <si>
    <r>
      <rPr>
        <sz val="10"/>
        <color rgb="FF000000"/>
        <rFont val="Arial"/>
        <family val="2"/>
      </rPr>
      <t>2024-04-03, tmdct, Kemper:
Only one earthing line (no redundancy)
</t>
    </r>
    <r>
      <rPr>
        <sz val="10"/>
        <color rgb="FF000000"/>
        <rFont val="Arial"/>
        <family val="2"/>
      </rPr>
      <t>2024-04-24, tmdct, Kemper:
We refer to clause S30-01.RSTPS 640 and S30-01.RSTPS 534</t>
    </r>
  </si>
  <si>
    <t>2024-04-10, tmdct, Kemper:
We supply the certificates in accordance with the standard valid at the time of issue. 
Certificates that are still valid will not be renewed prematurely.
2024-04-24, tmdct, Kemper:
We refer to clause S30-01.RSTPS 13
Valid is currently EN 45545-2:2020+A1:2023.
Certificates from 2019 according EN 45545-2:2015 are currently valid.</t>
  </si>
  <si>
    <r>
      <rPr>
        <sz val="10"/>
        <color rgb="FF000000"/>
        <rFont val="Arial"/>
        <family val="2"/>
      </rPr>
      <t>2024-04-10, tmdct, Kemper:
For the painted parts we offer color according SCHAKU standard KCK (RAL 7016), K150 (2K-EPW primer) and K000 (Anti-corrosion protection and coating materials for metallic surfaces).
The total film thickness is 220 to 550 µm.
</t>
    </r>
    <r>
      <rPr>
        <sz val="10"/>
        <color rgb="FF000000"/>
        <rFont val="Arial"/>
        <family val="2"/>
      </rPr>
      <t>2024-04-24, tmdct, Kemper:
For the painted parts we offer color according SCHAKU standard KCG (RAL 9005), K150 (2K-EPW primer) and K000 (Anti-corrosion protection and coating materials for metallic surfaces).
The total film thickness is 220 to 550 µm.</t>
    </r>
  </si>
  <si>
    <r>
      <rPr>
        <sz val="10"/>
        <color rgb="FF000000"/>
        <rFont val="Arial"/>
        <family val="2"/>
      </rPr>
      <t>2024-04-10, tmdct, Kemper:
Documents not available
</t>
    </r>
    <r>
      <rPr>
        <sz val="10"/>
        <color rgb="FF000000"/>
        <rFont val="Arial"/>
        <family val="2"/>
      </rPr>
      <t>2024-04-25, tmdct, Kemper:
Clause under review by specialist department.</t>
    </r>
  </si>
  <si>
    <r>
      <rPr>
        <sz val="10"/>
        <color rgb="FF000000"/>
        <rFont val="Arial"/>
        <family val="2"/>
      </rPr>
      <t>2024-04-08, tmdct, Kemper:
The offered STA e-coupler has 2 plugs to the vehicle. 
</t>
    </r>
    <r>
      <rPr>
        <sz val="10"/>
        <color rgb="FF000000"/>
        <rFont val="Arial"/>
        <family val="2"/>
      </rPr>
      <t>2024-04-29, tmdcfe, Narberm
</t>
    </r>
  </si>
  <si>
    <r>
      <rPr>
        <sz val="10"/>
        <color rgb="FF000000"/>
        <rFont val="Arial"/>
        <family val="2"/>
      </rPr>
      <t>2024-04-11, tmdct, Kemper
We refer to above clause
</t>
    </r>
    <r>
      <rPr>
        <sz val="10"/>
        <color rgb="FF000000"/>
        <rFont val="Arial"/>
        <family val="2"/>
      </rPr>
      <t>2024-04-29, tmdcfe, Narberm</t>
    </r>
  </si>
  <si>
    <r>
      <rPr>
        <sz val="10"/>
        <color rgb="FF000000"/>
        <rFont val="Arial"/>
        <family val="2"/>
      </rPr>
      <t>2024-04-09, tmdct, Kemper:
The offered STA e-coupler has  2x 2 100Mb and 2x 1 1Gb Ethernet contacts. 
</t>
    </r>
    <r>
      <rPr>
        <sz val="10"/>
        <color rgb="FF000000"/>
        <rFont val="Arial"/>
        <family val="2"/>
      </rPr>
      <t>2024-04-29, tmdcfe, Narberm:
A new contact carrier must be designed and the arrangement of the data bus contacts will change.</t>
    </r>
  </si>
  <si>
    <t>2024-04-11, tmdcfe, Narberm
As far as applicable in the geometric concept of the e-coupler. The e-coupler offered from the STA project has no separation in the cable harness and in the hand plug, this was a requirement of ALSTOM!
But can be offered.</t>
  </si>
  <si>
    <t>Compliant No Feedback Needed</t>
  </si>
  <si>
    <r>
      <t>S.Cesari 15/05/2024
</t>
    </r>
    <r>
      <rPr>
        <sz val="10"/>
        <color rgb="FF000000"/>
        <rFont val="Arial"/>
        <family val="2"/>
      </rPr>
      <t>Accepted because the ducts from coupler to carbody are in AT Scope. </t>
    </r>
  </si>
  <si>
    <r>
      <t>S.Cesari 15/05/2024
</t>
    </r>
    <r>
      <rPr>
        <sz val="10"/>
        <color rgb="FF000000"/>
        <rFont val="Arial"/>
        <family val="2"/>
      </rPr>
      <t>OK, it is not applicable. The requirement has been disallocated.</t>
    </r>
  </si>
  <si>
    <r>
      <t>S.Cesari 15/05/2024
</t>
    </r>
    <r>
      <rPr>
        <sz val="10"/>
        <color rgb="FF000000"/>
        <rFont val="Arial"/>
        <family val="2"/>
      </rPr>
      <t>Under review the requirement. New analysis ongoing. </t>
    </r>
  </si>
  <si>
    <r>
      <t>S.Cesari 15/05/2024
</t>
    </r>
    <r>
      <rPr>
        <sz val="10"/>
        <color rgb="FF000000"/>
        <rFont val="Arial"/>
        <family val="2"/>
      </rPr>
      <t>It is only for information</t>
    </r>
  </si>
  <si>
    <r>
      <t>S.Cesari 15/05/2024
</t>
    </r>
    <r>
      <rPr>
        <sz val="10"/>
        <color rgb="FF000000"/>
        <rFont val="Arial"/>
        <family val="2"/>
      </rPr>
      <t>Octionn  1 Gbit
QuatConn  100 Mbit
K08 contacts
</t>
    </r>
  </si>
  <si>
    <r>
      <t>S.Cesari 15/05/2024
</t>
    </r>
    <r>
      <rPr>
        <sz val="10"/>
        <color rgb="FF000000"/>
        <rFont val="Arial"/>
        <family val="2"/>
      </rPr>
      <t>According to last AT review and meeting with VT the new layout of E-Coupler foresees only 1 x 1 Gbit and 1 x 1 100 Mbit Connectors. With this layout Voith could reaches the number of contact required.
</t>
    </r>
    <r>
      <rPr>
        <b/>
        <sz val="10"/>
        <color rgb="FF000000"/>
        <rFont val="Arial"/>
        <family val="2"/>
      </rPr>
      <t>
</t>
    </r>
  </si>
  <si>
    <r>
      <t>S.Cesari 15/05/2024
</t>
    </r>
    <r>
      <rPr>
        <sz val="10"/>
        <color rgb="FF000000"/>
        <rFont val="Arial"/>
        <family val="2"/>
      </rPr>
      <t>Ok, like for other project the AC is not equiped with full stroke indicator.</t>
    </r>
  </si>
  <si>
    <r>
      <rPr>
        <b/>
        <sz val="10"/>
        <color rgb="FF000000"/>
        <rFont val="Arial"/>
        <family val="2"/>
      </rPr>
      <t>S.Cesari 15/05/2024</t>
    </r>
    <r>
      <rPr>
        <sz val="10"/>
        <color rgb="FF000000"/>
        <rFont val="Arial"/>
        <family val="2"/>
      </rPr>
      <t>
</t>
    </r>
    <r>
      <rPr>
        <sz val="10"/>
        <color rgb="FF000000"/>
        <rFont val="Arial"/>
        <family val="2"/>
      </rPr>
      <t>Crash expert will review your last proposal when will be available</t>
    </r>
  </si>
  <si>
    <r>
      <rPr>
        <b/>
        <sz val="10"/>
        <color rgb="FF000000"/>
        <rFont val="Arial"/>
        <family val="2"/>
      </rPr>
      <t>S.Cesari 15/05/2024</t>
    </r>
    <r>
      <rPr>
        <sz val="10"/>
        <color rgb="FF000000"/>
        <rFont val="Arial"/>
        <family val="2"/>
      </rPr>
      <t>
</t>
    </r>
    <r>
      <rPr>
        <sz val="10"/>
        <color rgb="FF000000"/>
        <rFont val="Arial"/>
        <family val="2"/>
      </rPr>
      <t>Mechanical Device</t>
    </r>
  </si>
  <si>
    <r>
      <t>S.Cesari 15/05/2024
</t>
    </r>
    <r>
      <rPr>
        <sz val="10"/>
        <color rgb="FF000000"/>
        <rFont val="Arial"/>
        <family val="2"/>
      </rPr>
      <t>AT prefers to have only 1 link of 100 mm2</t>
    </r>
  </si>
  <si>
    <r>
      <t>S.Cesari 15/05/2024
</t>
    </r>
    <r>
      <rPr>
        <sz val="10"/>
        <color rgb="FF000000"/>
        <rFont val="Arial"/>
        <family val="2"/>
      </rPr>
      <t>Ok, in the scope of Alstom but AC should be able to adjust the height, refer to RSTPS 129</t>
    </r>
  </si>
  <si>
    <r>
      <t>S.Cesari 15/05/2024
</t>
    </r>
    <r>
      <rPr>
        <sz val="10"/>
        <color rgb="FF000000"/>
        <rFont val="Arial"/>
        <family val="2"/>
      </rPr>
      <t>We refer to Impact Simulation Report</t>
    </r>
  </si>
  <si>
    <r>
      <t>S.Cesari 15/05/2024
</t>
    </r>
    <r>
      <rPr>
        <sz val="10"/>
        <color rgb="FF000000"/>
        <rFont val="Arial"/>
        <family val="2"/>
      </rPr>
      <t>AT is reviewing your proposal.
AT will aling the requirment in next review</t>
    </r>
  </si>
  <si>
    <r>
      <t>S.Cesari 15/05/2024
</t>
    </r>
    <r>
      <rPr>
        <sz val="10"/>
        <color rgb="FF000000"/>
        <rFont val="Arial"/>
        <family val="2"/>
      </rPr>
      <t>What happen without the vertical support?</t>
    </r>
  </si>
  <si>
    <r>
      <t>S.Cesari 15/05/2024
</t>
    </r>
    <r>
      <rPr>
        <sz val="10"/>
        <color rgb="FF000000"/>
        <rFont val="Arial"/>
        <family val="2"/>
      </rPr>
      <t>Currently proposal is compliant but pending new proposal with rubber doughnut anchor
</t>
    </r>
  </si>
  <si>
    <r>
      <t>S.Cesari 15/05/2024
</t>
    </r>
    <r>
      <rPr>
        <sz val="10"/>
        <color rgb="FF000000"/>
        <rFont val="Arial"/>
        <family val="2"/>
      </rPr>
      <t>There is a mistake in the image. Below the right image:</t>
    </r>
  </si>
  <si>
    <r>
      <t>S.Cesari 15/05/2024
</t>
    </r>
    <r>
      <rPr>
        <sz val="10"/>
        <color rgb="FF000000"/>
        <rFont val="Arial"/>
        <family val="2"/>
      </rPr>
      <t>We accepted not compliant because automatic coupler is covered from nose</t>
    </r>
  </si>
  <si>
    <r>
      <t>S.Cesari 15/05/2024
</t>
    </r>
    <r>
      <rPr>
        <sz val="10"/>
        <color rgb="FF000000"/>
        <rFont val="Arial"/>
        <family val="2"/>
      </rPr>
      <t>Only Electrical coupler IP 55 coupled / IP 54 uncoupled like other projects</t>
    </r>
  </si>
  <si>
    <r>
      <t>S.Cesari 15/05/2024
</t>
    </r>
    <r>
      <rPr>
        <sz val="10"/>
        <color rgb="FF000000"/>
        <rFont val="Arial"/>
        <family val="2"/>
      </rPr>
      <t>Ok no test offered but what are the different materials assembled?</t>
    </r>
  </si>
  <si>
    <r>
      <t>S.Cesari 15/05/2024
</t>
    </r>
    <r>
      <rPr>
        <sz val="10"/>
        <color rgb="FF000000"/>
        <rFont val="Arial"/>
        <family val="2"/>
      </rPr>
      <t>To review if tests should be requested</t>
    </r>
  </si>
  <si>
    <r>
      <t>S.Cesari 15/05/2024
</t>
    </r>
    <r>
      <rPr>
        <sz val="10"/>
        <color rgb="FF000000"/>
        <rFont val="Arial"/>
        <family val="2"/>
      </rPr>
      <t>We accept the comment. It could become compliant with comments.</t>
    </r>
    <r>
      <rPr>
        <b/>
        <sz val="10"/>
        <color rgb="FF000000"/>
        <rFont val="Arial"/>
        <family val="2"/>
      </rPr>
      <t>
</t>
    </r>
    <r>
      <rPr>
        <sz val="10"/>
        <color rgb="FF000000"/>
        <rFont val="Arial"/>
        <family val="2"/>
      </rPr>
      <t>Are you compliant to DTRF 150262?</t>
    </r>
  </si>
  <si>
    <r>
      <t>S.Cesari 15/05/2024
</t>
    </r>
    <r>
      <rPr>
        <sz val="10"/>
        <color rgb="FF000000"/>
        <rFont val="Arial"/>
        <family val="2"/>
      </rPr>
      <t>ok, VT should offer it.</t>
    </r>
  </si>
  <si>
    <r>
      <t>S.Cesari 15/05/2024
</t>
    </r>
    <r>
      <rPr>
        <sz val="10"/>
        <color rgb="FF000000"/>
        <rFont val="Arial"/>
        <family val="2"/>
      </rPr>
      <t>Why is it not applicable?</t>
    </r>
  </si>
  <si>
    <r>
      <t>S.Cesari 15/05/2024
</t>
    </r>
    <r>
      <rPr>
        <sz val="10"/>
        <color rgb="FF000000"/>
        <rFont val="Arial"/>
        <family val="2"/>
      </rPr>
      <t>Can you fill in Alstom template for LCC?
Document shared from VT contains mistake about and missing information.
https://voithprod-my.sharepoint.com/:f:/r/personal/danny_wagenfuehr_voith_com/Documents/Datenaustausch/Alstom/200007296_AS%20300/AT%20for%20VT/AS%20300%20RFQ%20Documents/Coupling%20equipment/Maintenance?csf=1&amp;web=1&amp;e=CaUC0h</t>
    </r>
  </si>
  <si>
    <r>
      <t>S.Cesari 15/05/2024
</t>
    </r>
    <r>
      <rPr>
        <sz val="10"/>
        <color rgb="FF000000"/>
        <rFont val="Arial"/>
        <family val="2"/>
      </rPr>
      <t>This is not compliant.
VT can add comments and AT will decide if accepted not compliant</t>
    </r>
  </si>
  <si>
    <r>
      <t>S.Cesari 15/05/2024
</t>
    </r>
    <r>
      <rPr>
        <sz val="10"/>
        <color rgb="FF000000"/>
        <rFont val="Arial"/>
        <family val="2"/>
      </rPr>
      <t>It is only for information. No answer is necessary.</t>
    </r>
    <r>
      <rPr>
        <b/>
        <sz val="10"/>
        <color rgb="FF000000"/>
        <rFont val="Arial"/>
        <family val="2"/>
      </rPr>
      <t>
</t>
    </r>
    <r>
      <rPr>
        <sz val="10"/>
        <color rgb="FF000000"/>
        <rFont val="Arial"/>
        <family val="2"/>
      </rPr>
      <t>Ok it is in the scope of alstom.</t>
    </r>
  </si>
  <si>
    <r>
      <t>S.Cesari 15/05/2024
</t>
    </r>
    <r>
      <rPr>
        <sz val="10"/>
        <color rgb="FF000000"/>
        <rFont val="Arial"/>
        <family val="2"/>
      </rPr>
      <t>Currently Electrical Coupler is outside the allocated volume of 20 mm for side but it is under investigation by front hatch mechanism.</t>
    </r>
  </si>
  <si>
    <r>
      <t>S.Cesari 12/04/2024
</t>
    </r>
    <r>
      <rPr>
        <sz val="10"/>
        <color rgb="FF000000"/>
        <rFont val="Arial"/>
        <family val="2"/>
      </rPr>
      <t>Ok TSI Type 10
Please refer to the definition in "Supplier Instructions" sheet for " Compliant with comments" definition.
So, if you are compliant, please change in "Compliant".
You can add in any case additional comments but keep in mind that if you put the value as "compliant with comments" it means that the requirement is fulfilled.</t>
    </r>
  </si>
  <si>
    <r>
      <t>S.Cesari 12/04/2024
</t>
    </r>
    <r>
      <rPr>
        <sz val="10"/>
        <color rgb="FF000000"/>
        <rFont val="Arial"/>
        <family val="2"/>
      </rPr>
      <t>Ok, the uncupling is automatic with pneumatic system</t>
    </r>
    <r>
      <rPr>
        <b/>
        <sz val="10"/>
        <color rgb="FF000000"/>
        <rFont val="Arial"/>
        <family val="2"/>
      </rPr>
      <t>
</t>
    </r>
    <r>
      <rPr>
        <sz val="10"/>
        <color rgb="FF000000"/>
        <rFont val="Arial"/>
        <family val="2"/>
      </rPr>
      <t>Please refer to the definition in "Supplier Instructions" sheet for " Compliant with comments" definition.
So, if you are compliant, please change in "Compliant".
You can add in any case additional comments but keep in mind that if you put the value as "compliant with comments" it means that the requirement is fulfilled.</t>
    </r>
  </si>
  <si>
    <r>
      <t>S.Cesari 15/05/2024
</t>
    </r>
    <r>
      <rPr>
        <sz val="10"/>
        <color rgb="FF000000"/>
        <rFont val="Arial"/>
        <family val="2"/>
      </rPr>
      <t>OK 24VDC</t>
    </r>
    <r>
      <rPr>
        <b/>
        <sz val="10"/>
        <color rgb="FF000000"/>
        <rFont val="Arial"/>
        <family val="2"/>
      </rPr>
      <t>
</t>
    </r>
    <r>
      <rPr>
        <sz val="10"/>
        <color rgb="FF000000"/>
        <rFont val="Arial"/>
        <family val="2"/>
      </rPr>
      <t>Please refer to the definition in "Supplier Instructions" sheet for " Compliant with comments" definition.
So, if you are compliant, please change in "Compliant".
You can add in any case additional comments but keep in mind that if you put the value as "compliant with comments" it means that the requirement is fulfilled.</t>
    </r>
  </si>
  <si>
    <r>
      <t>S.Cesari 15/05/2024
</t>
    </r>
    <r>
      <rPr>
        <sz val="10"/>
        <color rgb="FF000000"/>
        <rFont val="Arial"/>
        <family val="2"/>
      </rPr>
      <t>The requirement is an information and it is only for the standard pipe ISO 834-1</t>
    </r>
    <r>
      <rPr>
        <b/>
        <sz val="10"/>
        <color rgb="FF000000"/>
        <rFont val="Arial"/>
        <family val="2"/>
      </rPr>
      <t>
</t>
    </r>
    <r>
      <rPr>
        <sz val="10"/>
        <color rgb="FF000000"/>
        <rFont val="Arial"/>
        <family val="2"/>
      </rPr>
      <t>Please refer to the definition in "Supplier Instructions" sheet for " Compliant with comments" definition.
So, if you are compliant, please change in "Compliant".
You can add in any case additional comments but keep in mind that if you put the value as "compliant with comments" it means that the requirement is fulfilled.</t>
    </r>
  </si>
  <si>
    <r>
      <t>S.Cesari 15/05/2024
</t>
    </r>
    <r>
      <rPr>
        <sz val="10"/>
        <color rgb="FF000000"/>
        <rFont val="Arial"/>
        <family val="2"/>
      </rPr>
      <t>Under Review from crash expert the spherical rubber proposal.
Currently pending new proposal with rubber doughnut anchor and AT will evaluate the compliant with allocated volume.
New TPS version will be released with new allocate volume.</t>
    </r>
  </si>
  <si>
    <r>
      <t>S.Cesari 15/05/2024
</t>
    </r>
    <r>
      <rPr>
        <sz val="10"/>
        <color rgb="FF000000"/>
        <rFont val="Arial"/>
        <family val="2"/>
      </rPr>
      <t>AT is reviewing your proposal.
It could become "compliant with comments" because supplier is proposing different solution according to impact simulation.</t>
    </r>
  </si>
  <si>
    <r>
      <t>S.Cesari 15/05/2024
</t>
    </r>
    <r>
      <rPr>
        <sz val="10"/>
        <color rgb="FF000000"/>
        <rFont val="Arial"/>
        <family val="2"/>
      </rPr>
      <t>AT is reviewing your proposal.</t>
    </r>
    <r>
      <rPr>
        <b/>
        <sz val="10"/>
        <color rgb="FF000000"/>
        <rFont val="Arial"/>
        <family val="2"/>
      </rPr>
      <t>
</t>
    </r>
    <r>
      <rPr>
        <sz val="10"/>
        <color rgb="FF000000"/>
        <rFont val="Arial"/>
        <family val="2"/>
      </rPr>
      <t>For total stroke refer to RSTPS 549.
VT, keeping the forces required, could propone a solution with the two level of stroke according to total stroke of 950mm</t>
    </r>
    <r>
      <rPr>
        <b/>
        <sz val="10"/>
        <color rgb="FF000000"/>
        <rFont val="Arial"/>
        <family val="2"/>
      </rPr>
      <t>.</t>
    </r>
  </si>
  <si>
    <r>
      <t>S.Cesari 15/05/2024
</t>
    </r>
    <r>
      <rPr>
        <sz val="10"/>
        <color rgb="FF000000"/>
        <rFont val="Arial"/>
        <family val="2"/>
      </rPr>
      <t>AT is reviewing your proposal. </t>
    </r>
    <r>
      <rPr>
        <b/>
        <sz val="10"/>
        <color rgb="FF000000"/>
        <rFont val="Arial"/>
        <family val="2"/>
      </rPr>
      <t>
</t>
    </r>
    <r>
      <rPr>
        <sz val="10"/>
        <color rgb="FF000000"/>
        <rFont val="Arial"/>
        <family val="2"/>
      </rPr>
      <t>For total stroke refer to RSTPS 549.
VT, keeping the forces required, could propone a solution with the two level of stroke according to total stroke of 950mm</t>
    </r>
    <r>
      <rPr>
        <b/>
        <sz val="10"/>
        <color rgb="FF000000"/>
        <rFont val="Arial"/>
        <family val="2"/>
      </rPr>
      <t>.
</t>
    </r>
    <r>
      <rPr>
        <sz val="10"/>
        <color rgb="FF000000"/>
        <rFont val="Arial"/>
        <family val="2"/>
      </rPr>
      <t>If you proposal fulfills the requirement the answer should be "Compliant".</t>
    </r>
  </si>
  <si>
    <r>
      <t>S.Cesari 12/04/2024
</t>
    </r>
    <r>
      <rPr>
        <sz val="10"/>
        <color rgb="FF000000"/>
        <rFont val="Arial"/>
        <family val="2"/>
      </rPr>
      <t>AT is reviewing your proposal.</t>
    </r>
    <r>
      <rPr>
        <b/>
        <sz val="10"/>
        <color rgb="FF000000"/>
        <rFont val="Arial"/>
        <family val="2"/>
      </rPr>
      <t>
</t>
    </r>
    <r>
      <rPr>
        <sz val="10"/>
        <color rgb="FF000000"/>
        <rFont val="Arial"/>
        <family val="2"/>
      </rPr>
      <t>If you proposal fulfills the requirement the answer should be "Compliant".</t>
    </r>
  </si>
  <si>
    <r>
      <t>S.Cesari 15/05/2024
</t>
    </r>
    <r>
      <rPr>
        <sz val="10"/>
        <color rgb="FF000000"/>
        <rFont val="Arial"/>
        <family val="2"/>
      </rPr>
      <t>550 Kg refers to the weight for the two half</t>
    </r>
    <r>
      <rPr>
        <b/>
        <sz val="10"/>
        <color rgb="FF000000"/>
        <rFont val="Arial"/>
        <family val="2"/>
      </rPr>
      <t> </t>
    </r>
    <r>
      <rPr>
        <sz val="10"/>
        <color rgb="FF000000"/>
        <rFont val="Arial"/>
        <family val="2"/>
      </rPr>
      <t>togheter</t>
    </r>
    <r>
      <rPr>
        <b/>
        <sz val="10"/>
        <color rgb="FF000000"/>
        <rFont val="Arial"/>
        <family val="2"/>
      </rPr>
      <t>
</t>
    </r>
    <r>
      <rPr>
        <sz val="10"/>
        <color rgb="FF000000"/>
        <rFont val="Arial"/>
        <family val="2"/>
      </rPr>
      <t>Please refer to the definition in "Supplier Instructions" sheet for " Compliant with comments" definition.
So, if you are compliant, please change in "Compliant".
You can add in any case additional comments but keep in mind that if you put the value as "compliant with comments" it means that the requirement is fulfilled.</t>
    </r>
  </si>
  <si>
    <r>
      <t>S.Cesari 15/05/2024
</t>
    </r>
    <r>
      <rPr>
        <sz val="10"/>
        <color rgb="FF000000"/>
        <rFont val="Arial"/>
        <family val="2"/>
      </rPr>
      <t>AT is working to increase the space behind the mounting face of coupler</t>
    </r>
    <r>
      <rPr>
        <b/>
        <sz val="10"/>
        <color rgb="FF000000"/>
        <rFont val="Arial"/>
        <family val="2"/>
      </rPr>
      <t>.
</t>
    </r>
    <r>
      <rPr>
        <sz val="10"/>
        <color rgb="FF000000"/>
        <rFont val="Arial"/>
        <family val="2"/>
      </rPr>
      <t>Update in next version of TPS with the new allocated volume.</t>
    </r>
  </si>
  <si>
    <r>
      <t>S.Cesari 15/05/2024
</t>
    </r>
    <r>
      <rPr>
        <sz val="10"/>
        <color rgb="FF000000"/>
        <rFont val="Arial"/>
        <family val="2"/>
      </rPr>
      <t>Like in RSTPS 106 VT can offer 24VDC heaters</t>
    </r>
    <r>
      <rPr>
        <b/>
        <sz val="10"/>
        <color rgb="FF000000"/>
        <rFont val="Arial"/>
        <family val="2"/>
      </rPr>
      <t>
</t>
    </r>
    <r>
      <rPr>
        <sz val="10"/>
        <color rgb="FF000000"/>
        <rFont val="Arial"/>
        <family val="2"/>
      </rPr>
      <t>Please refer to the definition in "Supplier Instructions" sheet for " Compliant with comments" definition.
So, if you are compliant, please change in "Compliant".
You can add in any case additional comments but keep in mind that if you put the value as "compliant with comments" it means that the requirement is fulfilled.</t>
    </r>
  </si>
  <si>
    <r>
      <t>S.Cesari 15/05/2024
</t>
    </r>
    <r>
      <rPr>
        <sz val="10"/>
        <color rgb="FF000000"/>
        <rFont val="Arial"/>
        <family val="2"/>
      </rPr>
      <t>Of for E- Coupler like other projects but specify in the comments that for other components VT fulfills the requirement</t>
    </r>
    <r>
      <rPr>
        <b/>
        <sz val="10"/>
        <color rgb="FF000000"/>
        <rFont val="Arial"/>
        <family val="2"/>
      </rPr>
      <t>.</t>
    </r>
  </si>
  <si>
    <r>
      <t>S.Cesari 15/05/2024
</t>
    </r>
    <r>
      <rPr>
        <sz val="10"/>
        <color rgb="FF000000"/>
        <rFont val="Arial"/>
        <family val="2"/>
      </rPr>
      <t>The comment is not cleare, VT can certify according to EN 45545-2:2020? If yes, there will be additional cost?
If VT fulfills the requirement the Compliance shoulde move to "compliant"</t>
    </r>
    <r>
      <rPr>
        <b/>
        <sz val="10"/>
        <color rgb="FF000000"/>
        <rFont val="Arial"/>
        <family val="2"/>
      </rPr>
      <t>.</t>
    </r>
  </si>
  <si>
    <r>
      <t>S.Cesari 15/05/2024
</t>
    </r>
    <r>
      <rPr>
        <sz val="10"/>
        <color rgb="FF000000"/>
        <rFont val="Arial"/>
        <family val="2"/>
      </rPr>
      <t>Accepted because it is an information</t>
    </r>
  </si>
  <si>
    <r>
      <t>S.Cesari 15/05/2024
</t>
    </r>
    <r>
      <rPr>
        <sz val="10"/>
        <color rgb="FF000000"/>
        <rFont val="Arial"/>
        <family val="2"/>
      </rPr>
      <t>Accepted because it has been accepted in STA project</t>
    </r>
  </si>
  <si>
    <r>
      <t>S.Cesari 15/05/2024
</t>
    </r>
    <r>
      <rPr>
        <sz val="10"/>
        <color rgb="FF000000"/>
        <rFont val="Arial"/>
        <family val="2"/>
      </rPr>
      <t>Please refer to the definition in "Supplier Instructions" sheet for " Compliant with comments" definition.
So, if you are compliant, please change in "Compliant".
You can add in any case additional comments but keep in mind that if you put the value as "compliant with comments" it means that the requirement is fulfilled.</t>
    </r>
  </si>
  <si>
    <r>
      <t>S.Cesari 15/05/2024
</t>
    </r>
    <r>
      <rPr>
        <sz val="10"/>
        <color rgb="FF000000"/>
        <rFont val="Arial"/>
        <family val="2"/>
      </rPr>
      <t>Accepted because the analysis of SIL will do at train level</t>
    </r>
  </si>
  <si>
    <r>
      <t>S.Cesari 15/05/2024
</t>
    </r>
    <r>
      <rPr>
        <sz val="10"/>
        <color rgb="FF000000"/>
        <rFont val="Arial"/>
        <family val="2"/>
      </rPr>
      <t>AT fault in putting the reuqiremet, it will be update in next review.</t>
    </r>
    <r>
      <rPr>
        <b/>
        <sz val="10"/>
        <color rgb="FF000000"/>
        <rFont val="Arial"/>
        <family val="2"/>
      </rPr>
      <t>
</t>
    </r>
    <r>
      <rPr>
        <sz val="10"/>
        <color rgb="FF000000"/>
        <rFont val="Arial"/>
        <family val="2"/>
      </rPr>
      <t>VT can consider 3650 times for year.</t>
    </r>
    <r>
      <rPr>
        <b/>
        <sz val="10"/>
        <color rgb="FF000000"/>
        <rFont val="Arial"/>
        <family val="2"/>
      </rPr>
      <t>
</t>
    </r>
    <r>
      <rPr>
        <sz val="10"/>
        <color rgb="FF000000"/>
        <rFont val="Arial"/>
        <family val="2"/>
      </rPr>
      <t>Please refer to the definition in "Supplier Instructions" sheet for " Compliant with comments" definition.
So, if you are compliant, please change in "Compliant".
You can add in any case additional comments but keep in mind that if you put the value as "compliant with comments" it means that the requirement is fulfilled.</t>
    </r>
  </si>
  <si>
    <r>
      <t>S.Cesari 15/05/2024
</t>
    </r>
    <r>
      <rPr>
        <sz val="10"/>
        <color rgb="FF000000"/>
        <rFont val="Arial"/>
        <family val="2"/>
      </rPr>
      <t>OK only for information</t>
    </r>
  </si>
  <si>
    <r>
      <t>S.Cesari 15/05/2024
</t>
    </r>
    <r>
      <rPr>
        <sz val="10"/>
        <color rgb="FF000000"/>
        <rFont val="Arial"/>
        <family val="2"/>
      </rPr>
      <t>Pending new proposal for E-Coupler</t>
    </r>
  </si>
  <si>
    <r>
      <t>S.Cesari 15/05/2024
</t>
    </r>
    <r>
      <rPr>
        <sz val="10"/>
        <color rgb="FF000000"/>
        <rFont val="Arial"/>
        <family val="2"/>
      </rPr>
      <t>Microswitches are compliant to EN 50124-1?</t>
    </r>
  </si>
  <si>
    <r>
      <t>S.Cesari 15/05/2024
</t>
    </r>
    <r>
      <rPr>
        <sz val="10"/>
        <color rgb="FF000000"/>
        <rFont val="Arial"/>
        <family val="2"/>
      </rPr>
      <t>Please, upload all the documents referring to microswitches on sharepoit of project.</t>
    </r>
    <r>
      <rPr>
        <b/>
        <sz val="10"/>
        <color rgb="FF000000"/>
        <rFont val="Arial"/>
        <family val="2"/>
      </rPr>
      <t>
S.Cesari 12/04/2024
</t>
    </r>
    <r>
      <rPr>
        <sz val="10"/>
        <color rgb="FF000000"/>
        <rFont val="Arial"/>
        <family val="2"/>
      </rPr>
      <t>If reference switch is 3SE5212-0CA00-1AJ0, the information supplied are releted to other reference number</t>
    </r>
  </si>
  <si>
    <r>
      <t>S.Cesari 15/05/2024
</t>
    </r>
    <r>
      <rPr>
        <sz val="10"/>
        <color rgb="FF000000"/>
        <rFont val="Arial"/>
        <family val="2"/>
      </rPr>
      <t>S.Cesari 15/05/2024
Please, upload all the documents referring to connectors on sharepoit of project.</t>
    </r>
  </si>
  <si>
    <r>
      <t>S.Cesari 15/05/2024
</t>
    </r>
    <r>
      <rPr>
        <sz val="10"/>
        <color rgb="FF000000"/>
        <rFont val="Arial"/>
        <family val="2"/>
      </rPr>
      <t>Ok VT standard but alstom template could be take in consideration for the information required</t>
    </r>
  </si>
  <si>
    <r>
      <t>S.Cesari 15/05/2024
</t>
    </r>
    <r>
      <rPr>
        <sz val="10"/>
        <color rgb="FF000000"/>
        <rFont val="Arial"/>
        <family val="2"/>
      </rPr>
      <t>VT could share the specification?</t>
    </r>
  </si>
  <si>
    <r>
      <t>S. Bottero 20/05/2024
</t>
    </r>
    <r>
      <rPr>
        <sz val="10"/>
        <color rgb="FF000000"/>
        <rFont val="Arial"/>
        <family val="2"/>
      </rPr>
      <t>Accepted</t>
    </r>
  </si>
  <si>
    <r>
      <rPr>
        <b/>
        <sz val="10"/>
        <color rgb="FF000000"/>
        <rFont val="Arial"/>
        <family val="2"/>
      </rPr>
      <t>S. Bottero 20/05/2024</t>
    </r>
    <r>
      <rPr>
        <sz val="10"/>
        <color rgb="FF000000"/>
        <rFont val="Arial"/>
        <family val="2"/>
      </rPr>
      <t>
AT share PPL to supplier</t>
    </r>
  </si>
  <si>
    <r>
      <t>S. Bottero 20/05/2024
</t>
    </r>
    <r>
      <rPr>
        <sz val="10"/>
        <color rgb="FF000000"/>
        <rFont val="Arial"/>
        <family val="2"/>
      </rPr>
      <t>EIS is requested</t>
    </r>
  </si>
  <si>
    <r>
      <t>S. Bottero 20/05/2024
</t>
    </r>
    <r>
      <rPr>
        <sz val="10"/>
        <color rgb="FF000000"/>
        <rFont val="Arial"/>
        <family val="2"/>
      </rPr>
      <t>de-allocated in doors
</t>
    </r>
    <r>
      <rPr>
        <b/>
        <sz val="10"/>
        <color rgb="FF000000"/>
        <rFont val="Arial"/>
        <family val="2"/>
      </rPr>
      <t>S.Cesari 12/04/2024
</t>
    </r>
    <r>
      <rPr>
        <sz val="10"/>
        <color rgb="FF000000"/>
        <rFont val="Arial"/>
        <family val="2"/>
      </rPr>
      <t>Not Applicable</t>
    </r>
  </si>
  <si>
    <r>
      <t>S. Bottero 20/05/2024
</t>
    </r>
    <r>
      <rPr>
        <sz val="10"/>
        <color rgb="FF000000"/>
        <rFont val="Arial"/>
        <family val="2"/>
      </rPr>
      <t>de-allocated in doors
</t>
    </r>
  </si>
  <si>
    <r>
      <t>S. Bottero 20/05/2024</t>
    </r>
    <r>
      <rPr>
        <sz val="10"/>
        <color rgb="FF000000"/>
        <rFont val="Arial"/>
        <family val="2"/>
      </rPr>
      <t>
ethernet cabling have to be tested for each coupler supplied</t>
    </r>
  </si>
  <si>
    <r>
      <t>S. Bottero 20/05/2024
</t>
    </r>
    <r>
      <rPr>
        <sz val="10"/>
        <color rgb="FF000000"/>
        <rFont val="Arial"/>
        <family val="2"/>
      </rPr>
      <t>cabling have to be tested for each coupler supplied</t>
    </r>
  </si>
  <si>
    <t>5.15.2.1</t>
  </si>
  <si>
    <t>5.15.2.1 [572]</t>
  </si>
  <si>
    <t>5.15.3.2</t>
  </si>
  <si>
    <t>5.15.3.2 [592]</t>
  </si>
  <si>
    <t>5.15.3.2 [593]</t>
  </si>
  <si>
    <t>5.15.3.2 [594]</t>
  </si>
  <si>
    <t>5.15.6.4</t>
  </si>
  <si>
    <t>5.15.6.4 [633]</t>
  </si>
  <si>
    <r>
      <t>S.Cesari 20/05/2024
</t>
    </r>
    <r>
      <rPr>
        <sz val="10"/>
        <color rgb="FF000000"/>
        <rFont val="Arial"/>
        <family val="2"/>
      </rPr>
      <t>Requirement has been de-allocated</t>
    </r>
  </si>
  <si>
    <r>
      <t>S.Cesari 20/05/2024
</t>
    </r>
    <r>
      <rPr>
        <sz val="10"/>
        <color rgb="FF000000"/>
        <rFont val="Arial"/>
        <family val="2"/>
      </rPr>
      <t>Requirement has been de-allocated</t>
    </r>
    <r>
      <rPr>
        <b/>
        <sz val="10"/>
        <color rgb="FF000000"/>
        <rFont val="Arial"/>
        <family val="2"/>
      </rPr>
      <t>
S.Cesari 22/04/2024
</t>
    </r>
    <r>
      <rPr>
        <sz val="10"/>
        <color rgb="FF000000"/>
        <rFont val="Arial"/>
        <family val="2"/>
      </rPr>
      <t>All DTRF needed shared on share point.
https://voithprod-my.sharepoint.com/:f:/r/personal/danny_wagenfuehr_voith_com/Documents/Datenaustausch/Alstom/200007296_AS%20300/AT%20for%20VT/DTRF/DTRF_TRS_Requirements_AS300?csf=1&amp;web=1&amp;e=ibP8oR</t>
    </r>
    <r>
      <rPr>
        <b/>
        <sz val="10"/>
        <color rgb="FF000000"/>
        <rFont val="Arial"/>
        <family val="2"/>
      </rPr>
      <t>
</t>
    </r>
  </si>
  <si>
    <t>5.15.6.4 [623]</t>
  </si>
  <si>
    <t>5.15.6.4 [624]</t>
  </si>
  <si>
    <t>5.15.6.4 [625]</t>
  </si>
  <si>
    <t>5.15.6.4 [626]</t>
  </si>
  <si>
    <t>5.15.6.4 [628]</t>
  </si>
  <si>
    <t>5.15.6.4 [629]</t>
  </si>
  <si>
    <t>5.15.6.4 [631]</t>
  </si>
  <si>
    <t>2024-04-10, tmdct, Kemper:
For the painted parts we offer color according SCHAKU standard KCK (RAL 7016), K150 (2K-EPW primer) and K000 (Anti-corrosion protection and coating materials for metallic surfaces).
2024-04-24, tmdct, Kemper:
For the painted parts we offer color according SCHAKU standard KCG (RAL 9005), K150 (2K-EPW primer) and K000 (Anti-corrosion protection and coating materials for metallic surfaces).</t>
  </si>
  <si>
    <r>
      <t>S.Cesari 20/05/2024
</t>
    </r>
    <r>
      <rPr>
        <sz val="10"/>
        <color rgb="FF000000"/>
        <rFont val="Arial"/>
        <family val="2"/>
      </rPr>
      <t>Requirement has been de-allocated</t>
    </r>
    <r>
      <rPr>
        <b/>
        <sz val="10"/>
        <color rgb="FF000000"/>
        <rFont val="Arial"/>
        <family val="2"/>
      </rPr>
      <t>
F.Lenta 16/04/2024: 
</t>
    </r>
    <r>
      <rPr>
        <sz val="10"/>
        <color rgb="FF000000"/>
        <rFont val="Arial"/>
        <family val="2"/>
      </rPr>
      <t>column H should be NOT APPLICABLE</t>
    </r>
  </si>
  <si>
    <r>
      <t>S.Cesari 20/05/2024
</t>
    </r>
    <r>
      <rPr>
        <sz val="10"/>
        <color rgb="FF000000"/>
        <rFont val="Arial"/>
        <family val="2"/>
      </rPr>
      <t>Requirement has been de-allocated</t>
    </r>
    <r>
      <rPr>
        <b/>
        <sz val="10"/>
        <color rgb="FF000000"/>
        <rFont val="Arial"/>
        <family val="2"/>
      </rPr>
      <t>
F.Lenta 16/04/2024: 
</t>
    </r>
    <r>
      <rPr>
        <sz val="10"/>
        <color rgb="FF000000"/>
        <rFont val="Arial"/>
        <family val="2"/>
      </rPr>
      <t>NOT Applicable; the paint products need to be included in the DTRF150611 Rev G
</t>
    </r>
    <r>
      <rPr>
        <b/>
        <sz val="10"/>
        <color rgb="FF000000"/>
        <rFont val="Arial"/>
        <family val="2"/>
      </rPr>
      <t>
S.Cesari 12/04/2024
</t>
    </r>
    <r>
      <rPr>
        <sz val="10"/>
        <color rgb="FF000000"/>
        <rFont val="Arial"/>
        <family val="2"/>
      </rPr>
      <t>Paint update:
The colour paint is RAL 9005.</t>
    </r>
  </si>
  <si>
    <r>
      <t>S.Cesari 20/05/2024
</t>
    </r>
    <r>
      <rPr>
        <sz val="10"/>
        <color rgb="FF000000"/>
        <rFont val="Arial"/>
        <family val="2"/>
      </rPr>
      <t>Requirement has been de-allocated</t>
    </r>
    <r>
      <rPr>
        <b/>
        <sz val="10"/>
        <color rgb="FF000000"/>
        <rFont val="Arial"/>
        <family val="2"/>
      </rPr>
      <t>
F.Lenta16/04/2024: 
</t>
    </r>
    <r>
      <rPr>
        <sz val="10"/>
        <color rgb="FF000000"/>
        <rFont val="Arial"/>
        <family val="2"/>
      </rPr>
      <t>In case of tightinenig area in ASP zone (indicated in the drawings) please refer to DTRF150608 Rev G par 6.5.2</t>
    </r>
  </si>
  <si>
    <r>
      <rPr>
        <b/>
        <sz val="10"/>
        <color rgb="FF000000"/>
        <rFont val="Arial"/>
        <family val="2"/>
      </rPr>
      <t>S.Cesari 20/05/2024
</t>
    </r>
    <r>
      <rPr>
        <sz val="10"/>
        <color rgb="FF000000"/>
        <rFont val="Arial"/>
        <family val="2"/>
      </rPr>
      <t>Requirement has been de-allocated</t>
    </r>
    <r>
      <rPr>
        <b/>
        <sz val="10"/>
        <color rgb="FF000000"/>
        <rFont val="Arial"/>
        <family val="2"/>
      </rPr>
      <t>
F.Lenta 16/04/2024: </t>
    </r>
    <r>
      <rPr>
        <sz val="10"/>
        <color rgb="FF000000"/>
        <rFont val="Arial"/>
        <family val="2"/>
      </rPr>
      <t>
this document will be provaid within 12/2024, for painting process please refer to DTRF150608 Rev G &amp; DTRF150611 Rev G</t>
    </r>
  </si>
  <si>
    <r>
      <rPr>
        <b/>
        <sz val="10"/>
        <color rgb="FF000000"/>
        <rFont val="Arial"/>
        <family val="2"/>
      </rPr>
      <t>S.Cesari 20/05/2024
</t>
    </r>
    <r>
      <rPr>
        <sz val="10"/>
        <color rgb="FF000000"/>
        <rFont val="Arial"/>
        <family val="2"/>
      </rPr>
      <t>Requirement has been de-allocated</t>
    </r>
    <r>
      <rPr>
        <b/>
        <sz val="10"/>
        <color rgb="FF000000"/>
        <rFont val="Arial"/>
        <family val="2"/>
      </rPr>
      <t>
F.Lenta 16/04/2024: </t>
    </r>
    <r>
      <rPr>
        <sz val="10"/>
        <color rgb="FF000000"/>
        <rFont val="Arial"/>
        <family val="2"/>
      </rPr>
      <t>
NOT applicable</t>
    </r>
  </si>
  <si>
    <r>
      <rPr>
        <b/>
        <sz val="10"/>
        <color rgb="FF000000"/>
        <rFont val="Arial"/>
        <family val="2"/>
      </rPr>
      <t>S.Cesari 20/05/2024
</t>
    </r>
    <r>
      <rPr>
        <sz val="10"/>
        <color rgb="FF000000"/>
        <rFont val="Arial"/>
        <family val="2"/>
      </rPr>
      <t>Requirement has been de-allocated</t>
    </r>
  </si>
  <si>
    <r>
      <t>S.Cesari 20/05/2024
</t>
    </r>
    <r>
      <rPr>
        <sz val="10"/>
        <color rgb="FF000000"/>
        <rFont val="Arial"/>
        <family val="2"/>
      </rPr>
      <t>Requirement has been de-allocated</t>
    </r>
    <r>
      <rPr>
        <b/>
        <sz val="10"/>
        <color rgb="FF000000"/>
        <rFont val="Arial"/>
        <family val="2"/>
      </rPr>
      <t>
S.Cesari 15/05/2024
</t>
    </r>
    <r>
      <rPr>
        <sz val="10"/>
        <color rgb="FF000000"/>
        <rFont val="Arial"/>
        <family val="2"/>
      </rPr>
      <t>What types of detergents can be used?</t>
    </r>
    <r>
      <rPr>
        <b/>
        <sz val="10"/>
        <color rgb="FF000000"/>
        <rFont val="Arial"/>
        <family val="2"/>
      </rPr>
      <t>
S.Cesari 22/04/2024
</t>
    </r>
    <r>
      <rPr>
        <sz val="10"/>
        <color rgb="FF000000"/>
        <rFont val="Arial"/>
        <family val="2"/>
      </rPr>
      <t>All DTRF needed shared on share point.
https://voithprod-my.sharepoint.com/:f:/r/personal/danny_wagenfuehr_voith_com/Documents/Datenaustausch/Alstom/200007296_AS%20300/AT%20for%20VT/DTRF/DTRF_TRS_Requirements_AS300?csf=1&amp;web=1&amp;e=ibP8oR</t>
    </r>
    <r>
      <rPr>
        <b/>
        <sz val="10"/>
        <color rgb="FF000000"/>
        <rFont val="Arial"/>
        <family val="2"/>
      </rPr>
      <t>
</t>
    </r>
  </si>
  <si>
    <r>
      <t>S.Cesari 20/05/2024
</t>
    </r>
    <r>
      <rPr>
        <sz val="10"/>
        <color rgb="FF000000"/>
        <rFont val="Arial"/>
        <family val="2"/>
      </rPr>
      <t>Requirement has been changed in information</t>
    </r>
    <r>
      <rPr>
        <b/>
        <sz val="10"/>
        <color rgb="FF000000"/>
        <rFont val="Arial"/>
        <family val="2"/>
      </rPr>
      <t>
</t>
    </r>
  </si>
  <si>
    <t>2024-03-07, tmdct, Kemper
2024-05-21, tmdct, Kemper:
The coupler is without vertical support.
Temporary support during disconnection, coupling and when disconnected must be provided by other means.</t>
  </si>
  <si>
    <t>2024-03-07, tmdct, Kemper:
We refer to impact simulation report.
2024-04-05, tmdct, Kemper:
Result of requirement in clause S30-01.RSTPS 196
2024-05-21, tmdct, Kemper:
Result of requirement in clause S30-01.RSTPS 196</t>
  </si>
  <si>
    <r>
      <t>2024-03-07, tmdct, Kemper:
We refer to impact simulation report.
</t>
    </r>
    <r>
      <rPr>
        <sz val="10"/>
        <color rgb="FF000000"/>
        <rFont val="Arial"/>
        <family val="2"/>
      </rPr>
      <t>2024-04-05, tmdct, Kemper:
Comply with currently offered solution but contradicts to clause S30-01.RSTPS 196 for new solution.
</t>
    </r>
    <r>
      <rPr>
        <sz val="10"/>
        <color rgb="FF000000"/>
        <rFont val="Arial"/>
        <family val="2"/>
      </rPr>
      <t>2024-05-21, tmdct, Kemper:
Contradicts to clause S30-01.RSTPS 196.</t>
    </r>
  </si>
  <si>
    <r>
      <rPr>
        <sz val="10"/>
        <color rgb="FF000000"/>
        <rFont val="Arial"/>
        <family val="2"/>
      </rPr>
      <t>2024-03-07, tmdct, Kemper:
The offered STA e-coupler has 2x 54contacts plus 2x 24 blind plugs for normal contacts. 
So maximum 2x 78 contact possible.</t>
    </r>
    <r>
      <rPr>
        <sz val="10"/>
        <color rgb="FF000000"/>
        <rFont val="Arial"/>
        <family val="2"/>
      </rPr>
      <t>
2024-04-29, tmdcfe, Narberm:
Due to the 2x2 OcrtiConn (1Gbit) and 2x1 QuatConn (100Mbit) contacts, we can only provide 2x93 K08 standard contacts
2024-05-23, tmdcfe, Narberm:
2x101 K08 contacts, 2x1 QuatConn (100 Mbit) and 2x1 OctiConn (1 Gbit) are possible!
</t>
    </r>
  </si>
  <si>
    <r>
      <rPr>
        <sz val="10"/>
        <color rgb="FF000000"/>
        <rFont val="Arial"/>
        <family val="2"/>
      </rPr>
      <t>2024-04-08, tmdct, Kemper:
The offered STA e-coupler has 2x 2 100Mb Ethernet contacts. 
</t>
    </r>
    <r>
      <rPr>
        <sz val="10"/>
        <color rgb="FF000000"/>
        <rFont val="Arial"/>
        <family val="2"/>
      </rPr>
      <t>2024-04-29, tmdcfe, Narberm:
But the number of K08 standard contacts is reduced. See S30-01.RSTPS 99
2024-05-23, tmdcfe, Narberm:
2x101 K08 contacts, 2x1 QuatConn (100 Mbit) and 2x1 OctiConn (1 Gbit) are possible!</t>
    </r>
  </si>
  <si>
    <r>
      <rPr>
        <sz val="10"/>
        <color rgb="FF000000"/>
        <rFont val="Arial"/>
        <family val="2"/>
      </rPr>
      <t>2024-04-08, tmdct, Kemper:
The offered STA e-coupler has 2x 1 1Gb Ethernet contacts. 
</t>
    </r>
    <r>
      <rPr>
        <sz val="10"/>
        <color rgb="FF000000"/>
        <rFont val="Arial"/>
        <family val="2"/>
      </rPr>
      <t>2024-04-29, tmdcfe, Narberm:
But the number of K08 standard contacts is reduced. See S30-01.RSTPS 99
2024-05-23, tmdcfe, Narberm:
2x101 K08 contacts, 2x1 QuatConn (100 Mbit) and 2x1 OctiConn (1 Gbit) are possible!</t>
    </r>
  </si>
  <si>
    <t>2024-03-12, tmdcfe, narberm
The e-coupler has 110VDC heaters
2024-05-23, tmdcfe, narberm
24VDC heaters can be offered.</t>
  </si>
  <si>
    <t>2024-03-12, tmdcfe, narberm</t>
  </si>
  <si>
    <t>2024-03-12, tmdcfe, narberm
No routine testing in accordance with ISO/IEC 11801:2002 is carried out. The connectors in the EKu are qualified in accordance with ISO/IEC 11801:2002.
2024-05-23, tmdcfe, narberm
The Ethernet tests can be offered separately. The test procedure is coordinated during the construction phase.</t>
  </si>
  <si>
    <t>2024-03-12, tmdcfe, narberm
No routine testing in accordance with ISO/IEC 11801:2002 is carried out.
2024-05-23, tmdcfe, narberm
The Ethernet tests can be offered separately. The test procedure is coordinated during the construction phase.</t>
  </si>
  <si>
    <t>2024-03-12, tmdcfe, narberm
The e-coupler has IP protection of IP54 uncoupled and IP55 coupled.</t>
  </si>
  <si>
    <t>2024-03-12, tmdcfe, narberm
Is the responsibility of the wagon builder</t>
  </si>
  <si>
    <t>2024-03-12, tmdcfe, narberm
The connectors are coordinated with ALSTOM. In the STA project, this separation was not carried out at ALSTOM's request.</t>
  </si>
  <si>
    <t xml:space="preserve">2024-03-12, tmdcfe, narberm
The e-coupler has 110VDC heaters.
2024-04-09, tmdct, Kemper:
24VDC is unusual for an EMU. Is this possibly a fault?
2024-04-29, tmdcfe, Narberm:
24VDC heaters can be offered.
</t>
  </si>
  <si>
    <t>2024-03-12, tmdcfe, narberm
This is the responsibility of the wagon builder.</t>
  </si>
  <si>
    <t>2024-03-12, tmdcfe, narberm
Shielding is carried out in consultation with ALSTOM and is shown in the wiring diagram.</t>
  </si>
  <si>
    <t>2024-03-12, tmdcfe, narberm
The document AXD1000613588 is unknown.</t>
  </si>
</sst>
</file>

<file path=xl/styles.xml><?xml version="1.0" encoding="utf-8"?>
<styleSheet xmlns="http://schemas.openxmlformats.org/spreadsheetml/2006/main" xmlns:mc="http://schemas.openxmlformats.org/markup-compatibility/2006" xmlns:x14ac="http://schemas.microsoft.com/office/spreadsheetml/2009/9/ac" mc:Ignorable="x14ac">
  <fonts count="21" x14ac:knownFonts="0">
    <font>
      <sz val="10"/>
      <color rgb="FF000000"/>
      <name val="Arial"/>
      <family val="2"/>
    </font>
    <font>
      <b/>
      <sz val="11"/>
      <color rgb="FF000000"/>
      <name val="Calibri"/>
      <family val="2"/>
    </font>
    <font>
      <b/>
      <sz val="14"/>
      <color rgb="FF000000"/>
      <name val="Tahoma"/>
      <family val="2"/>
    </font>
    <font>
      <b/>
      <sz val="12"/>
      <color rgb="FF000000"/>
      <name val="Tahoma"/>
      <family val="2"/>
    </font>
    <font>
      <b/>
      <sz val="11"/>
      <color rgb="FF000000"/>
      <name val="Tahoma"/>
      <family val="2"/>
    </font>
    <font>
      <i/>
      <sz val="11"/>
      <color rgb="FF000000"/>
      <name val="Calibri"/>
      <family val="2"/>
    </font>
    <font>
      <sz val="16"/>
      <color rgb="FF000000"/>
      <name val="Arial"/>
      <family val="2"/>
    </font>
    <font>
      <u/>
      <sz val="10"/>
      <color theme="10"/>
      <name val="Arial"/>
      <family val="2"/>
    </font>
    <font>
      <u/>
      <sz val="16"/>
      <color theme="10"/>
      <name val="Arial"/>
      <family val="2"/>
    </font>
    <font>
      <sz val="14"/>
      <color rgb="FF000000"/>
      <name val="Arial"/>
      <family val="2"/>
    </font>
    <font>
      <u/>
      <sz val="14"/>
      <color theme="10"/>
      <name val="Arial"/>
      <family val="2"/>
    </font>
    <font>
      <sz val="12"/>
      <color rgb="FF000000"/>
      <name val="Arial"/>
      <family val="2"/>
    </font>
    <font>
      <u/>
      <sz val="12"/>
      <color theme="10"/>
      <name val="Arial"/>
      <family val="2"/>
    </font>
    <font>
      <b/>
      <sz val="10"/>
      <color rgb="FF000000"/>
      <name val="Arial"/>
      <family val="2"/>
    </font>
    <font>
      <sz val="11"/>
      <color rgb="FF000000"/>
      <name val="Calibri"/>
      <family val="2"/>
    </font>
    <font>
      <b/>
      <sz val="12"/>
      <color rgb="FF000000"/>
      <name val="Arial"/>
      <family val="2"/>
    </font>
    <font>
      <sz val="10"/>
      <color rgb="FF000000"/>
      <name val="Aptos Narrow"/>
      <family val="2"/>
    </font>
    <font>
      <sz val="8.5"/>
      <color rgb="FF000000"/>
      <name val="Arial"/>
      <family val="2"/>
    </font>
    <font>
      <sz val="8"/>
      <color rgb="FF000000"/>
      <name val="Arial"/>
      <family val="2"/>
    </font>
    <font>
      <sz val="11"/>
      <color theme="1"/>
      <name val="Calibri"/>
      <family val="2"/>
      <scheme val="minor"/>
    </font>
    <font>
      <strike/>
      <sz val="10"/>
      <color rgb="FF000000"/>
      <name val="Arial"/>
      <family val="2"/>
    </font>
  </fonts>
  <fills count="14">
    <fill>
      <patternFill patternType="none"/>
    </fill>
    <fill>
      <patternFill patternType="gray125"/>
    </fill>
    <fill>
      <patternFill patternType="solid">
        <fgColor rgb="FFFFFFF8"/>
        <bgColor indexed="64"/>
      </patternFill>
    </fill>
    <fill>
      <patternFill patternType="solid">
        <fgColor theme="4" tint="0.599749748222297"/>
        <bgColor indexed="64"/>
      </patternFill>
    </fill>
    <fill>
      <patternFill patternType="solid">
        <fgColor rgb="FFD0D0D0"/>
        <bgColor indexed="64"/>
      </patternFill>
    </fill>
    <fill>
      <patternFill patternType="solid">
        <fgColor rgb="FFEEE0E0"/>
        <bgColor indexed="64"/>
      </patternFill>
    </fill>
    <fill>
      <patternFill patternType="solid">
        <fgColor rgb="FFFF0000"/>
        <bgColor indexed="64"/>
      </patternFill>
    </fill>
    <fill>
      <patternFill patternType="solid">
        <fgColor rgb="FFFFFF00"/>
        <bgColor indexed="64"/>
      </patternFill>
    </fill>
    <fill>
      <patternFill patternType="solid">
        <fgColor rgb="FFBDD7EE"/>
        <bgColor indexed="64"/>
      </patternFill>
    </fill>
    <fill>
      <patternFill patternType="solid">
        <fgColor theme="0" tint="-0.149906918546098"/>
        <bgColor indexed="64"/>
      </patternFill>
    </fill>
    <fill>
      <patternFill patternType="solid">
        <fgColor theme="7" tint="0.599902340769677"/>
        <bgColor indexed="64"/>
      </patternFill>
    </fill>
    <fill>
      <patternFill patternType="solid">
        <fgColor theme="0" tint="-0.249885555589465"/>
        <bgColor indexed="64"/>
      </patternFill>
    </fill>
    <fill>
      <patternFill patternType="solid">
        <fgColor theme="5" tint="0.799890133365886"/>
        <bgColor indexed="64"/>
      </patternFill>
    </fill>
    <fill>
      <patternFill patternType="solid">
        <fgColor theme="5" tint="0.399975585192419"/>
        <bgColor indexed="64"/>
      </patternFill>
    </fill>
  </fills>
  <borders count="15">
    <border>
      <left/>
      <right/>
      <top/>
      <bottom/>
      <diagonal/>
    </border>
    <border>
      <left style="thin">
        <color rgb="FF804000"/>
      </left>
      <right style="thin">
        <color rgb="FF804000"/>
      </right>
      <top/>
      <bottom style="thin">
        <color rgb="FF804000"/>
      </bottom>
      <diagonal/>
    </border>
    <border>
      <left style="thin">
        <color rgb="FF804000"/>
      </left>
      <right style="thin">
        <color rgb="FF804000"/>
      </right>
      <top style="thin">
        <color rgb="FF804000"/>
      </top>
      <bottom/>
      <diagonal/>
    </border>
    <border>
      <left/>
      <right style="thin">
        <color rgb="FF804000"/>
      </right>
      <top/>
      <bottom style="thin">
        <color rgb="FF804000"/>
      </bottom>
      <diagonal/>
    </border>
    <border>
      <left/>
      <right style="thin">
        <color rgb="FF804000"/>
      </right>
      <top style="thin">
        <color rgb="FF804000"/>
      </top>
      <bottom/>
      <diagonal/>
    </border>
    <border>
      <left style="thin">
        <color rgb="FF804000"/>
      </left>
      <right style="thin">
        <color rgb="FF804000"/>
      </right>
      <top style="thin">
        <color rgb="FF804000"/>
      </top>
      <bottom style="thin">
        <color rgb="FF804000"/>
      </bottom>
      <diagonal/>
    </border>
    <border>
      <left style="thin">
        <color rgb="FF000000"/>
      </left>
      <right style="thin">
        <color rgb="FF000000"/>
      </right>
      <top style="thin">
        <color rgb="FF000000"/>
      </top>
      <bottom style="thin">
        <color rgb="FF000000"/>
      </bottom>
      <diagonal/>
    </border>
    <border>
      <left style="thin">
        <color rgb="FF884444"/>
      </left>
      <right style="thin">
        <color rgb="FF884444"/>
      </right>
      <top style="thin">
        <color rgb="FF884444"/>
      </top>
      <bottom style="thin">
        <color rgb="FF884444"/>
      </bottom>
      <diagonal/>
    </border>
    <border>
      <left style="thin">
        <color auto="1"/>
      </left>
      <right style="thin">
        <color auto="1"/>
      </right>
      <top style="thin">
        <color auto="1"/>
      </top>
      <bottom style="thin">
        <color auto="1"/>
      </bottom>
      <diagonal/>
    </border>
    <border>
      <left style="thin">
        <color rgb="FF804000"/>
      </left>
      <right style="thin">
        <color rgb="FF804000"/>
      </right>
      <top/>
      <bottom style="thin">
        <color auto="1"/>
      </bottom>
      <diagonal/>
    </border>
    <border>
      <left style="thin">
        <color rgb="FF804000"/>
      </left>
      <right/>
      <top style="thin">
        <color rgb="FF804000"/>
      </top>
      <bottom/>
      <diagonal/>
    </border>
    <border>
      <left style="thin">
        <color rgb="FF804000"/>
      </left>
      <right/>
      <top/>
      <bottom style="thin">
        <color rgb="FF804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4">
    <xf numFmtId="0" fontId="0" fillId="0" borderId="0"/>
    <xf numFmtId="0" fontId="7" fillId="0" borderId="0" applyNumberFormat="0" applyFill="0" applyBorder="0"/>
    <xf numFmtId="0" fontId="14" fillId="0" borderId="0"/>
    <xf numFmtId="0" fontId="19" fillId="0" borderId="0"/>
  </cellStyleXfs>
  <cellXfs count="74">
    <xf numFmtId="0" fontId="0" fillId="0" borderId="0" xfId="0"/>
    <xf numFmtId="0" fontId="0" fillId="2" borderId="1" xfId="0" applyFill="1" applyBorder="1" applyAlignment="1">
      <alignment horizontal="center" vertical="center" wrapText="1"/>
    </xf>
    <xf numFmtId="0" fontId="0" fillId="2" borderId="2" xfId="0" applyFill="1" applyBorder="1" applyAlignment="1">
      <alignment horizontal="center" vertical="center" wrapText="1"/>
    </xf>
    <xf numFmtId="0" fontId="0" fillId="2" borderId="11" xfId="0" applyFill="1" applyBorder="1" applyAlignment="1">
      <alignment horizontal="left" vertical="top" wrapText="1"/>
    </xf>
    <xf numFmtId="0" fontId="0" fillId="2" borderId="10" xfId="0" applyFill="1" applyBorder="1" applyAlignment="1">
      <alignment horizontal="left" vertical="top" wrapText="1"/>
    </xf>
    <xf numFmtId="0" fontId="0" fillId="2" borderId="1" xfId="0" applyFill="1" applyBorder="1" applyAlignment="1">
      <alignment horizontal="center" vertical="top" wrapText="1"/>
    </xf>
    <xf numFmtId="0" fontId="0" fillId="2" borderId="2" xfId="0" applyFill="1" applyBorder="1" applyAlignment="1">
      <alignment horizontal="center"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0" fillId="3" borderId="1" xfId="0" applyFill="1" applyBorder="1" applyAlignment="1" applyProtection="1">
      <alignment horizontal="left" vertical="top" wrapText="1"/>
      <protection locked="0" hidden="0"/>
    </xf>
    <xf numFmtId="0" fontId="0" fillId="3" borderId="2" xfId="0" applyFill="1" applyBorder="1" applyAlignment="1" applyProtection="1">
      <alignment horizontal="left" vertical="top" wrapText="1"/>
      <protection locked="0" hidden="0"/>
    </xf>
    <xf numFmtId="14" fontId="0" fillId="2" borderId="5" xfId="0" applyNumberFormat="1" applyFill="1" applyBorder="1" applyAlignment="1">
      <alignment horizontal="left" vertical="top" wrapText="1"/>
    </xf>
    <xf numFmtId="0" fontId="0" fillId="2" borderId="5" xfId="0" applyFill="1" applyBorder="1" applyAlignment="1">
      <alignment horizontal="left" vertical="top" wrapText="1"/>
    </xf>
    <xf numFmtId="0" fontId="0" fillId="4" borderId="6" xfId="0" applyFill="1" applyBorder="1" applyAlignment="1">
      <alignment horizontal="center" vertical="center" wrapText="1"/>
    </xf>
    <xf numFmtId="0" fontId="0" fillId="2" borderId="5" xfId="0" applyFill="1" applyBorder="1" applyAlignment="1">
      <alignment horizontal="left" vertical="top" wrapText="1"/>
    </xf>
    <xf numFmtId="0" fontId="0" fillId="4" borderId="6" xfId="0" applyFill="1" applyBorder="1" applyAlignment="1">
      <alignment horizontal="center" vertical="center" wrapText="1"/>
    </xf>
    <xf numFmtId="0" fontId="0" fillId="0" borderId="0" xfId="0" applyAlignment="1">
      <alignment horizontal="left" vertical="top" wrapText="1"/>
    </xf>
    <xf numFmtId="0" fontId="0" fillId="5" borderId="7" xfId="0" applyFill="1" applyBorder="1" applyAlignment="1">
      <alignment horizontal="left" vertical="top" wrapText="1"/>
    </xf>
    <xf numFmtId="0" fontId="0" fillId="2" borderId="2" xfId="0" applyFill="1" applyBorder="1" applyAlignment="1">
      <alignment horizontal="left" vertical="top" wrapText="1"/>
    </xf>
    <xf numFmtId="0" fontId="0" fillId="2" borderId="1" xfId="0" applyFill="1" applyBorder="1" applyAlignment="1">
      <alignment horizontal="left" vertical="top" wrapText="1"/>
    </xf>
    <xf numFmtId="0" fontId="0" fillId="4" borderId="0" xfId="0" applyFill="1" applyAlignment="1">
      <alignment horizontal="center" vertical="center"/>
    </xf>
    <xf numFmtId="0" fontId="6" fillId="0" borderId="0" xfId="0" applyFont="1"/>
    <xf numFmtId="0" fontId="8" fillId="0" borderId="0" xfId="1" applyFont="1" applyAlignment="1" applyProtection="1">
      <alignment horizontal="left"/>
    </xf>
    <xf numFmtId="0" fontId="9" fillId="0" borderId="0" xfId="0" applyFont="1"/>
    <xf numFmtId="0" fontId="10" fillId="0" borderId="0" xfId="1" applyFont="1" applyAlignment="1" applyProtection="1">
      <alignment horizontal="left" indent="2"/>
    </xf>
    <xf numFmtId="0" fontId="11" fillId="0" borderId="0" xfId="0" applyFont="1"/>
    <xf numFmtId="0" fontId="12" fillId="0" borderId="0" xfId="1" applyFont="1" applyAlignment="1" applyProtection="1">
      <alignment horizontal="left" indent="4"/>
    </xf>
    <xf numFmtId="0" fontId="0" fillId="5" borderId="7" xfId="0" applyFill="1" applyBorder="1" applyAlignment="1" applyProtection="1">
      <alignment horizontal="left" vertical="top" wrapText="1"/>
      <protection locked="0" hidden="0"/>
    </xf>
    <xf numFmtId="0" fontId="0" fillId="2" borderId="5" xfId="0" applyFill="1" applyBorder="1" applyAlignment="1" applyProtection="1">
      <alignment horizontal="left" vertical="top" wrapText="1"/>
      <protection locked="0" hidden="0"/>
    </xf>
    <xf numFmtId="0" fontId="0" fillId="2" borderId="5" xfId="0" applyFill="1" applyBorder="1" applyAlignment="1">
      <alignment horizontal="center" vertical="center" wrapText="1"/>
    </xf>
    <xf numFmtId="0" fontId="13" fillId="2" borderId="5" xfId="0" applyFill="1" applyFont="1" applyBorder="1" applyAlignment="1">
      <alignment horizontal="center" vertical="center" wrapText="1"/>
    </xf>
    <xf numFmtId="0" fontId="3" fillId="5" borderId="7" xfId="0" applyFill="1" applyFont="1" applyBorder="1" applyAlignment="1">
      <alignment horizontal="left" vertical="top" wrapText="1"/>
    </xf>
    <xf numFmtId="0" fontId="15" fillId="5" borderId="7" xfId="0" applyFill="1" applyFont="1" applyBorder="1" applyAlignment="1">
      <alignment horizontal="left" vertical="top" wrapText="1"/>
    </xf>
    <xf numFmtId="0" fontId="0" fillId="5" borderId="5" xfId="0" applyFill="1" applyBorder="1" applyAlignment="1">
      <alignment horizontal="left" vertical="top" wrapText="1"/>
    </xf>
    <xf numFmtId="0" fontId="0" fillId="5" borderId="5" xfId="0" applyFill="1" applyBorder="1" applyAlignment="1">
      <alignment horizontal="center" vertical="center" wrapText="1"/>
    </xf>
    <xf numFmtId="0" fontId="0" fillId="5" borderId="5" xfId="0" applyFill="1" applyBorder="1" applyAlignment="1" applyProtection="1">
      <alignment horizontal="left" vertical="top" wrapText="1"/>
      <protection locked="0" hidden="0"/>
    </xf>
    <xf numFmtId="0" fontId="0" fillId="2" borderId="7" xfId="0" applyFill="1" applyBorder="1" applyAlignment="1">
      <alignment horizontal="left" vertical="top" wrapText="1"/>
    </xf>
    <xf numFmtId="0" fontId="0" fillId="0" borderId="8" xfId="0" applyBorder="1" applyAlignment="1">
      <alignment horizontal="center" vertical="center"/>
    </xf>
    <xf numFmtId="0" fontId="0" fillId="0" borderId="8" xfId="0" applyBorder="1" applyAlignment="1">
      <alignment horizontal="center"/>
    </xf>
    <xf numFmtId="0" fontId="13" fillId="6" borderId="8" xfId="0" applyFill="1" applyFont="1" applyBorder="1" applyAlignment="1">
      <alignment horizontal="center" vertical="center"/>
    </xf>
    <xf numFmtId="14" fontId="0" fillId="2" borderId="5" xfId="0" applyNumberFormat="1" applyFill="1" applyBorder="1" applyAlignment="1" applyProtection="1">
      <alignment horizontal="left" vertical="top" wrapText="1"/>
      <protection locked="0" hidden="0"/>
    </xf>
    <xf numFmtId="0" fontId="0" fillId="3" borderId="5" xfId="0" applyFill="1" applyBorder="1" applyAlignment="1" applyProtection="1">
      <alignment horizontal="left" vertical="top" wrapText="1"/>
      <protection locked="0" hidden="0"/>
    </xf>
    <xf numFmtId="0" fontId="0" fillId="3" borderId="2" xfId="0" applyFill="1" applyBorder="1" applyAlignment="1" applyProtection="1">
      <alignment horizontal="left" vertical="top" wrapText="1"/>
      <protection locked="0" hidden="0"/>
    </xf>
    <xf numFmtId="0" fontId="0" fillId="3" borderId="1" xfId="0" applyFill="1" applyBorder="1" applyAlignment="1" applyProtection="1">
      <alignment horizontal="left" vertical="top" wrapText="1"/>
      <protection locked="0" hidden="0"/>
    </xf>
    <xf numFmtId="0" fontId="0" fillId="3" borderId="8" xfId="0" applyFill="1" applyBorder="1" applyAlignment="1">
      <alignment horizontal="left" vertical="top" wrapText="1"/>
    </xf>
    <xf numFmtId="0" fontId="18" fillId="3" borderId="5" xfId="0" applyFill="1" applyFont="1" applyBorder="1" applyAlignment="1" applyProtection="1">
      <alignment horizontal="left" vertical="top" wrapText="1"/>
      <protection locked="0" hidden="0"/>
    </xf>
    <xf numFmtId="0" fontId="0" fillId="3" borderId="5" xfId="0" applyFill="1" applyBorder="1" applyAlignment="1" applyProtection="1">
      <alignment horizontal="left" vertical="top" wrapText="1"/>
      <protection locked="0" hidden="0"/>
    </xf>
    <xf numFmtId="0" fontId="13" fillId="7" borderId="5" xfId="0" applyFill="1" applyFont="1" applyBorder="1" applyAlignment="1">
      <alignment horizontal="left" vertical="top" wrapText="1"/>
    </xf>
    <xf numFmtId="0" fontId="0" fillId="7" borderId="5" xfId="0" applyFill="1" applyBorder="1" applyAlignment="1">
      <alignment horizontal="left" vertical="top" wrapText="1"/>
    </xf>
    <xf numFmtId="0" fontId="0" fillId="0" borderId="5" xfId="0" applyBorder="1" applyAlignment="1" applyProtection="1">
      <alignment horizontal="left" vertical="top" wrapText="1"/>
      <protection locked="0" hidden="0"/>
    </xf>
    <xf numFmtId="0" fontId="0" fillId="8" borderId="8" xfId="0" applyFill="1" applyBorder="1" applyAlignment="1">
      <alignment vertical="center"/>
    </xf>
    <xf numFmtId="0" fontId="0" fillId="9" borderId="8" xfId="0" applyFill="1" applyBorder="1" applyAlignment="1">
      <alignment vertical="center"/>
    </xf>
    <xf numFmtId="0" fontId="13" fillId="10" borderId="8" xfId="0" applyFill="1" applyFont="1" applyBorder="1" applyAlignment="1">
      <alignment horizontal="left"/>
    </xf>
    <xf numFmtId="0" fontId="13" fillId="11" borderId="8" xfId="0" applyFill="1" applyFont="1" applyBorder="1" applyAlignment="1">
      <alignment horizontal="center" vertical="center"/>
    </xf>
    <xf numFmtId="0" fontId="13" fillId="12" borderId="8" xfId="0" applyFill="1" applyFont="1" applyBorder="1" applyAlignment="1">
      <alignment horizontal="center" vertical="center"/>
    </xf>
    <xf numFmtId="0" fontId="13" fillId="2" borderId="5" xfId="0" applyFill="1" applyFont="1" applyBorder="1" applyAlignment="1">
      <alignment horizontal="left" vertical="top" wrapText="1"/>
    </xf>
    <xf numFmtId="0" fontId="20" fillId="2" borderId="5" xfId="0" applyFill="1" applyFont="1" applyBorder="1" applyAlignment="1">
      <alignment horizontal="left" vertical="top" wrapText="1"/>
    </xf>
    <xf numFmtId="0" fontId="20" fillId="2" borderId="5" xfId="0" applyFill="1" applyFont="1" applyBorder="1" applyAlignment="1">
      <alignment horizontal="center" vertical="center" wrapText="1"/>
    </xf>
    <xf numFmtId="0" fontId="20" fillId="2" borderId="5" xfId="0" applyFill="1" applyFont="1" applyBorder="1" applyAlignment="1" applyProtection="1">
      <alignment horizontal="left" vertical="top" wrapText="1"/>
      <protection locked="0" hidden="0"/>
    </xf>
    <xf numFmtId="0" fontId="20" fillId="3" borderId="5" xfId="0" applyFill="1" applyFont="1" applyBorder="1" applyAlignment="1" applyProtection="1">
      <alignment horizontal="left" vertical="top" wrapText="1"/>
      <protection locked="0" hidden="0"/>
    </xf>
    <xf numFmtId="0" fontId="20" fillId="2" borderId="7" xfId="0" applyFill="1" applyFont="1" applyBorder="1" applyAlignment="1">
      <alignment horizontal="left" vertical="top" wrapText="1"/>
    </xf>
    <xf numFmtId="0" fontId="13" fillId="7" borderId="2" xfId="0" applyFill="1" applyFont="1" applyBorder="1" applyAlignment="1">
      <alignment horizontal="left" vertical="top" wrapText="1"/>
    </xf>
    <xf numFmtId="0" fontId="13" fillId="7" borderId="1" xfId="0" applyFill="1" applyFont="1" applyBorder="1" applyAlignment="1">
      <alignment horizontal="left" vertical="top" wrapText="1"/>
    </xf>
    <xf numFmtId="0" fontId="0" fillId="3" borderId="9" xfId="0" applyFill="1" applyBorder="1" applyAlignment="1" applyProtection="1">
      <alignment horizontal="left" vertical="top" wrapText="1"/>
      <protection locked="0" hidden="0"/>
    </xf>
    <xf numFmtId="0" fontId="0" fillId="3" borderId="4" xfId="0" applyFill="1" applyBorder="1" applyAlignment="1" applyProtection="1">
      <alignment horizontal="left" vertical="top" wrapText="1"/>
      <protection locked="0" hidden="0"/>
    </xf>
    <xf numFmtId="0" fontId="0" fillId="3" borderId="3" xfId="0" applyFill="1" applyBorder="1" applyAlignment="1" applyProtection="1">
      <alignment horizontal="left" vertical="top" wrapText="1"/>
      <protection locked="0" hidden="0"/>
    </xf>
    <xf numFmtId="0" fontId="0" fillId="2" borderId="4" xfId="0" applyFill="1" applyBorder="1" applyAlignment="1">
      <alignment horizontal="left" vertical="top" wrapText="1"/>
    </xf>
    <xf numFmtId="0" fontId="0" fillId="2" borderId="3" xfId="0" applyFill="1" applyBorder="1" applyAlignment="1">
      <alignment horizontal="left" vertical="top" wrapText="1"/>
    </xf>
    <xf numFmtId="0" fontId="0" fillId="8" borderId="8" xfId="0" applyFill="1" applyBorder="1" applyAlignment="1">
      <alignment horizontal="center" vertical="center"/>
    </xf>
    <xf numFmtId="0" fontId="13" fillId="13" borderId="8" xfId="0" applyFill="1" applyFont="1" applyBorder="1" applyAlignment="1">
      <alignment horizontal="center" vertical="center"/>
    </xf>
    <xf numFmtId="0" fontId="13" fillId="11" borderId="12" xfId="0" applyFill="1" applyFont="1" applyBorder="1" applyAlignment="1">
      <alignment horizontal="center"/>
    </xf>
    <xf numFmtId="0" fontId="13" fillId="11" borderId="13" xfId="0" applyFill="1" applyFont="1" applyBorder="1" applyAlignment="1">
      <alignment horizontal="center"/>
    </xf>
    <xf numFmtId="0" fontId="13" fillId="11" borderId="14" xfId="0" applyFill="1" applyFont="1" applyBorder="1" applyAlignment="1">
      <alignment horizontal="center"/>
    </xf>
    <xf numFmtId="0" fontId="0" fillId="9" borderId="8" xfId="0" applyFill="1" applyBorder="1" applyAlignment="1">
      <alignment horizontal="center" vertical="center"/>
    </xf>
  </cellXfs>
  <cellStyles count="4">
    <cellStyle name="Standard" xfId="0" builtinId="0"/>
    <cellStyle name="Link" xfId="1" builtinId="8"/>
    <cellStyle name="Normale 15" xfId="2"/>
    <cellStyle name="Normal 3 3" xfId="3"/>
  </cellStyles>
  <dxfs count="0"/>
  <tableStyles count="0" defaultTableStyle="TableStyleMedium9" defaultPivotStyle="PivotStyleMedium7"/>
  <extLst>
    <ext xmlns:x14="http://schemas.microsoft.com/office/spreadsheetml/2009/9/main" uri="{EB79DEF2-80B8-43e5-95BD-54CBDDF9020C}">
      <x14:slicerStyles defaultSlicerStyle="SlicerStyleLight1"/>
    </ext>
  </extLst>
</styleSheet>
</file>

<file path=xl/../customXml/item1.xml>
</file>

<file path=xl/../customXml/item2.xml>
</file>

<file path=xl/../customXml/item3.xml>
</file>

<file path=xl/_rels/workbook.xml.rels><Relationships xmlns="http://schemas.openxmlformats.org/package/2006/relationships">
  <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theme" Target="theme/theme1.xml"/>
  <Relationship Id="rId7" Type="http://schemas.openxmlformats.org/officeDocument/2006/relationships/styles" Target="styles.xml"/>
  <Relationship Id="rId8" Type="http://schemas.openxmlformats.org/officeDocument/2006/relationships/sharedStrings" Target="sharedStrings.xml"/>
  <Relationship Id="rId9" Type="http://schemas.openxmlformats.org/officeDocument/2006/relationships/calcChain" Target="calcChain.xml"/>
  <Relationship Id="rId10" Type="unknown" Target="../customXml/item1.xml"/>
  <Relationship Id="rId11" Type="unknown" Target="../customXml/item2.xml"/>
  <Relationship Id="rId12" Type="unknown" Target="../customXml/item3.xml"/>
</Relationships>

</file>

<file path=xl/drawings/_rels/drawing2.xml.rels><Relationships xmlns="http://schemas.openxmlformats.org/package/2006/relationships">
  <Relationship Id="rId1" Type="http://schemas.openxmlformats.org/officeDocument/2006/relationships/image" Target="../media/image5.png"/>
  <Relationship Id="rId2" Type="http://schemas.openxmlformats.org/officeDocument/2006/relationships/image" Target="../media/image6.png"/>
  <Relationship Id="rId3" Type="http://schemas.openxmlformats.org/officeDocument/2006/relationships/image" Target="../media/image7.png"/>
  <Relationship Id="rId4" Type="http://schemas.openxmlformats.org/officeDocument/2006/relationships/image" Target="../media/image8.png"/>
  <Relationship Id="rId5" Type="http://schemas.openxmlformats.org/officeDocument/2006/relationships/image" Target="../media/image9.png"/>
  <Relationship Id="rId6" Type="http://schemas.openxmlformats.org/officeDocument/2006/relationships/image" Target="../media/image10.png"/>
  <Relationship Id="rId7" Type="http://schemas.openxmlformats.org/officeDocument/2006/relationships/image" Target="../media/image11.png"/>
  <Relationship Id="rId8" Type="http://schemas.openxmlformats.org/officeDocument/2006/relationships/image" Target="../media/image12.png"/>
  <Relationship Id="rId9" Type="http://schemas.openxmlformats.org/officeDocument/2006/relationships/image" Target="../media/image13.png"/>
  <Relationship Id="rId10" Type="http://schemas.openxmlformats.org/officeDocument/2006/relationships/image" Target="../media/image14.png"/>
  <Relationship Id="rId11" Type="http://schemas.openxmlformats.org/officeDocument/2006/relationships/image" Target="../media/image15.png"/>
  <Relationship Id="rId12" Type="http://schemas.openxmlformats.org/officeDocument/2006/relationships/image" Target="../media/image16.png"/>
  <Relationship Id="rId13" Type="http://schemas.openxmlformats.org/officeDocument/2006/relationships/image" Target="../media/image17.png"/>
  <Relationship Id="rId14" Type="http://schemas.openxmlformats.org/officeDocument/2006/relationships/image" Target="../media/image18.png"/>
  <Relationship Id="rId15" Type="http://schemas.openxmlformats.org/officeDocument/2006/relationships/image" Target="../media/image19.png"/>
  <Relationship Id="rId16" Type="http://schemas.openxmlformats.org/officeDocument/2006/relationships/image" Target="../media/image20.png"/>
  <Relationship Id="rId17" Type="http://schemas.openxmlformats.org/officeDocument/2006/relationships/image" Target="../media/image21.png"/>
  <Relationship Id="rId18" Type="http://schemas.openxmlformats.org/officeDocument/2006/relationships/image" Target="../media/image22.png"/>
  <Relationship Id="rId19" Type="http://schemas.openxmlformats.org/officeDocument/2006/relationships/image" Target="../media/image23.png"/>
  <Relationship Id="rId20" Type="http://schemas.openxmlformats.org/officeDocument/2006/relationships/image" Target="../media/image24.png"/>
  <Relationship Id="rId21" Type="http://schemas.openxmlformats.org/officeDocument/2006/relationships/image" Target="../media/image25.png"/>
  <Relationship Id="rId22" Type="http://schemas.openxmlformats.org/officeDocument/2006/relationships/image" Target="../media/image26.png"/>
  <Relationship Id="rId23" Type="http://schemas.openxmlformats.org/officeDocument/2006/relationships/image" Target="../media/image27.png"/>
  <Relationship Id="rId24" Type="http://schemas.openxmlformats.org/officeDocument/2006/relationships/image" Target="../media/image28.png"/>
  <Relationship Id="rId25" Type="http://schemas.openxmlformats.org/officeDocument/2006/relationships/image" Target="../media/image29.png"/>
  <Relationship Id="rId26" Type="http://schemas.openxmlformats.org/officeDocument/2006/relationships/image" Target="../media/image30.png"/>
  <Relationship Id="rId27" Type="http://schemas.openxmlformats.org/officeDocument/2006/relationships/image" Target="../media/image31.png"/>
  <Relationship Id="rId28" Type="http://schemas.openxmlformats.org/officeDocument/2006/relationships/image" Target="../media/image32.png"/>
  <Relationship Id="rId29" Type="http://schemas.openxmlformats.org/officeDocument/2006/relationships/image" Target="../media/image33.png"/>
  <Relationship Id="rId30" Type="http://schemas.openxmlformats.org/officeDocument/2006/relationships/image" Target="../media/image34.png"/>
  <Relationship Id="rId31" Type="http://schemas.openxmlformats.org/officeDocument/2006/relationships/image" Target="../media/image35.png"/>
  <Relationship Id="rId32" Type="http://schemas.openxmlformats.org/officeDocument/2006/relationships/image" Target="../media/image36.png"/>
  <Relationship Id="rId33" Type="http://schemas.openxmlformats.org/officeDocument/2006/relationships/image" Target="../media/image37.png"/>
  <Relationship Id="rId34" Type="http://schemas.openxmlformats.org/officeDocument/2006/relationships/image" Target="../media/image38.png"/>
  <Relationship Id="rId35" Type="http://schemas.openxmlformats.org/officeDocument/2006/relationships/image" Target="../media/image39.png"/>
  <Relationship Id="rId36" Type="http://schemas.openxmlformats.org/officeDocument/2006/relationships/image" Target="../media/image40.png"/>
  <Relationship Id="rId37" Type="http://schemas.openxmlformats.org/officeDocument/2006/relationships/image" Target="../media/image41.png"/>
  <Relationship Id="rId38" Type="http://schemas.openxmlformats.org/officeDocument/2006/relationships/image" Target="../media/image42.png"/>
  <Relationship Id="rId39" Type="http://schemas.openxmlformats.org/officeDocument/2006/relationships/image" Target="../media/image43.png"/>
  <Relationship Id="rId40" Type="http://schemas.openxmlformats.org/officeDocument/2006/relationships/image" Target="../media/image44.png"/>
  <Relationship Id="rId41" Type="http://schemas.openxmlformats.org/officeDocument/2006/relationships/image" Target="../media/image45.png"/>
  <Relationship Id="rId42" Type="http://schemas.openxmlformats.org/officeDocument/2006/relationships/image" Target="../media/image46.png"/>
  <Relationship Id="rId43" Type="http://schemas.openxmlformats.org/officeDocument/2006/relationships/image" Target="../media/image47.jpeg"/>
  <Relationship Id="rId44" Type="http://schemas.openxmlformats.org/officeDocument/2006/relationships/image" Target="../media/image48.png"/>
  <Relationship Id="rId45" Type="http://schemas.openxmlformats.org/officeDocument/2006/relationships/image" Target="../media/image49.png"/>
  <Relationship Id="rId46" Type="http://schemas.openxmlformats.org/officeDocument/2006/relationships/image" Target="../media/image50.png"/>
  <Relationship Id="rId47" Type="http://schemas.openxmlformats.org/officeDocument/2006/relationships/image" Target="../media/image51.png"/>
  <Relationship Id="rId48" Type="http://schemas.openxmlformats.org/officeDocument/2006/relationships/image" Target="../media/image52.png"/>
  <Relationship Id="rId49" Type="http://schemas.openxmlformats.org/officeDocument/2006/relationships/image" Target="../media/image53.png"/>
  <Relationship Id="rId50" Type="http://schemas.openxmlformats.org/officeDocument/2006/relationships/image" Target="../media/image54.png"/>
  <Relationship Id="rId51" Type="http://schemas.openxmlformats.org/officeDocument/2006/relationships/image" Target="../media/image55.png"/>
  <Relationship Id="rId52" Type="http://schemas.openxmlformats.org/officeDocument/2006/relationships/image" Target="../media/image56.emf"/>
  <Relationship Id="rId53" Type="http://schemas.openxmlformats.org/officeDocument/2006/relationships/image" Target="../media/image57.emf"/>
  <Relationship Id="rId54" Type="http://schemas.openxmlformats.org/officeDocument/2006/relationships/image" Target="../media/image58.emf"/>
  <Relationship Id="rId55" Type="http://schemas.openxmlformats.org/officeDocument/2006/relationships/image" Target="../media/image59.emf"/>
  <Relationship Id="rId56" Type="http://schemas.openxmlformats.org/officeDocument/2006/relationships/image" Target="../media/image60.emf"/>
  <Relationship Id="rId57" Type="http://schemas.openxmlformats.org/officeDocument/2006/relationships/image" Target="../media/image61.png"/>
  <Relationship Id="rId58" Type="http://schemas.openxmlformats.org/officeDocument/2006/relationships/image" Target="../media/image62.jpeg"/>
  <Relationship Id="rId59" Type="http://schemas.openxmlformats.org/officeDocument/2006/relationships/image" Target="../media/image63.png"/>
</Relationships>

</file>

<file path=xl/drawings/drawing1.xml><?xml version="1.0" encoding="utf-8"?>
<xdr:wsDr xmlns:xdr="http://schemas.openxmlformats.org/drawingml/2006/spreadsheetDrawing">
  <xdr:twoCellAnchor>
    <xdr:from>
      <xdr:col>0</xdr:col>
      <xdr:colOff>0</xdr:colOff>
      <xdr:row>23</xdr:row>
      <xdr:rowOff>0</xdr:rowOff>
    </xdr:from>
    <xdr:to>
      <xdr:col>4</xdr:col>
      <xdr:colOff>0</xdr:colOff>
      <xdr:row>29</xdr:row>
      <xdr:rowOff>142057</xdr:rowOff>
    </xdr:to>
    <xdr:grpSp>
      <xdr:nvGrpSpPr>
        <xdr:cNvPr xmlns:a="http://schemas.openxmlformats.org/drawingml/2006/main" id="2" name="Group 1">
          <a:extLst>
            <a:ext xmlns:a16="http://schemas.microsoft.com/office/drawing/2014/main" uri="{FF2B5EF4-FFF2-40B4-BE49-F238E27FC236}">
              <a16:creationId id="{00000000-0008-0000-0000-000002000000}"/>
            </a:ext>
          </a:extLst>
        </xdr:cNvPr>
        <xdr:cNvGrpSpPr xmlns:a="http://schemas.openxmlformats.org/drawingml/2006/main">
          <a:grpSpLocks/>
        </xdr:cNvGrpSpPr>
      </xdr:nvGrpSpPr>
      <xdr:grpSpPr xmlns:a="http://schemas.openxmlformats.org/drawingml/2006/main">
        <a:xfrm>
          <a:off x="0" y="3724275"/>
          <a:ext cx="5715000" cy="1113607"/>
          <a:chOff x="0" y="4381500"/>
          <a:chExt cx="5715000" cy="1113607"/>
        </a:xfrm>
      </xdr:grpSpPr>
      <xdr:sp fLocksText="0" macro="" textlink="">
        <xdr:nvSpPr>
          <xdr:cNvPr xmlns:a="http://schemas.openxmlformats.org/drawingml/2006/main" id="3" name="Freeform 2">
            <a:extLst>
              <a:ext xmlns:a16="http://schemas.microsoft.com/office/drawing/2014/main" uri="{FF2B5EF4-FFF2-40B4-BE49-F238E27FC236}">
                <a16:creationId id="{00000000-0008-0000-0000-000003000000}"/>
              </a:ext>
            </a:extLst>
          </xdr:cNvPr>
          <xdr:cNvSpPr/>
        </xdr:nvSpPr>
        <xdr:spPr xmlns:a="http://schemas.openxmlformats.org/drawingml/2006/main">
          <a:xfrm>
            <a:off x="0" y="4445690"/>
            <a:ext cx="5715000" cy="972538"/>
          </a:xfrm>
          <a:custGeom>
            <a:avLst/>
            <a:gdLst/>
            <a:ahLst/>
            <a:cxnLst/>
            <a:rect b="b" l="l" r="r" t="t"/>
            <a:pathLst>
              <a:path h="170" w="1000">
                <a:moveTo>
                  <a:pt x="1000" y="7"/>
                </a:moveTo>
                <a:lnTo>
                  <a:pt x="1000" y="165"/>
                </a:lnTo>
                <a:lnTo>
                  <a:pt x="960" y="165"/>
                </a:lnTo>
                <a:lnTo>
                  <a:pt x="960" y="68"/>
                </a:lnTo>
                <a:lnTo>
                  <a:pt x="923" y="120"/>
                </a:lnTo>
                <a:lnTo>
                  <a:pt x="917" y="120"/>
                </a:lnTo>
                <a:lnTo>
                  <a:pt x="879" y="68"/>
                </a:lnTo>
                <a:lnTo>
                  <a:pt x="879" y="165"/>
                </a:lnTo>
                <a:lnTo>
                  <a:pt x="839" y="165"/>
                </a:lnTo>
                <a:lnTo>
                  <a:pt x="839" y="7"/>
                </a:lnTo>
                <a:lnTo>
                  <a:pt x="874" y="7"/>
                </a:lnTo>
                <a:lnTo>
                  <a:pt x="920" y="67"/>
                </a:lnTo>
                <a:lnTo>
                  <a:pt x="965" y="7"/>
                </a:lnTo>
                <a:close/>
                <a:moveTo>
                  <a:pt x="97" y="107"/>
                </a:moveTo>
                <a:cubicBezTo>
                  <a:pt x="85" y="105"/>
                  <a:pt x="68" y="107"/>
                  <a:pt x="57" y="112"/>
                </a:cubicBezTo>
                <a:lnTo>
                  <a:pt x="83" y="45"/>
                </a:lnTo>
                <a:lnTo>
                  <a:pt x="132" y="165"/>
                </a:lnTo>
                <a:lnTo>
                  <a:pt x="170" y="165"/>
                </a:lnTo>
                <a:lnTo>
                  <a:pt x="105" y="7"/>
                </a:lnTo>
                <a:lnTo>
                  <a:pt x="61" y="7"/>
                </a:lnTo>
                <a:lnTo>
                  <a:pt x="0" y="165"/>
                </a:lnTo>
                <a:lnTo>
                  <a:pt x="38" y="165"/>
                </a:lnTo>
                <a:cubicBezTo>
                  <a:pt x="45" y="141"/>
                  <a:pt x="75" y="124"/>
                  <a:pt x="103" y="121"/>
                </a:cubicBezTo>
                <a:close/>
                <a:moveTo>
                  <a:pt x="306" y="134"/>
                </a:moveTo>
                <a:lnTo>
                  <a:pt x="306" y="165"/>
                </a:lnTo>
                <a:lnTo>
                  <a:pt x="195" y="165"/>
                </a:lnTo>
                <a:lnTo>
                  <a:pt x="195" y="7"/>
                </a:lnTo>
                <a:lnTo>
                  <a:pt x="234" y="7"/>
                </a:lnTo>
                <a:lnTo>
                  <a:pt x="234" y="134"/>
                </a:lnTo>
                <a:close/>
                <a:moveTo>
                  <a:pt x="598" y="7"/>
                </a:moveTo>
                <a:lnTo>
                  <a:pt x="598" y="38"/>
                </a:lnTo>
                <a:lnTo>
                  <a:pt x="546" y="38"/>
                </a:lnTo>
                <a:lnTo>
                  <a:pt x="546" y="165"/>
                </a:lnTo>
                <a:lnTo>
                  <a:pt x="506" y="165"/>
                </a:lnTo>
                <a:lnTo>
                  <a:pt x="506" y="38"/>
                </a:lnTo>
                <a:lnTo>
                  <a:pt x="454" y="38"/>
                </a:lnTo>
                <a:lnTo>
                  <a:pt x="454" y="7"/>
                </a:lnTo>
                <a:close/>
                <a:moveTo>
                  <a:pt x="432" y="40"/>
                </a:moveTo>
                <a:cubicBezTo>
                  <a:pt x="387" y="24"/>
                  <a:pt x="358" y="35"/>
                  <a:pt x="358" y="47"/>
                </a:cubicBezTo>
                <a:cubicBezTo>
                  <a:pt x="358" y="76"/>
                  <a:pt x="444" y="60"/>
                  <a:pt x="444" y="116"/>
                </a:cubicBezTo>
                <a:cubicBezTo>
                  <a:pt x="444" y="159"/>
                  <a:pt x="408" y="170"/>
                  <a:pt x="372" y="170"/>
                </a:cubicBezTo>
                <a:cubicBezTo>
                  <a:pt x="357" y="170"/>
                  <a:pt x="338" y="168"/>
                  <a:pt x="323" y="163"/>
                </a:cubicBezTo>
                <a:lnTo>
                  <a:pt x="327" y="129"/>
                </a:lnTo>
                <a:cubicBezTo>
                  <a:pt x="338" y="134"/>
                  <a:pt x="354" y="138"/>
                  <a:pt x="372" y="138"/>
                </a:cubicBezTo>
                <a:cubicBezTo>
                  <a:pt x="388" y="138"/>
                  <a:pt x="406" y="135"/>
                  <a:pt x="407" y="122"/>
                </a:cubicBezTo>
                <a:cubicBezTo>
                  <a:pt x="410" y="90"/>
                  <a:pt x="322" y="110"/>
                  <a:pt x="322" y="51"/>
                </a:cubicBezTo>
                <a:cubicBezTo>
                  <a:pt x="322" y="12"/>
                  <a:pt x="359" y="0"/>
                  <a:pt x="392" y="0"/>
                </a:cubicBezTo>
                <a:cubicBezTo>
                  <a:pt x="407" y="0"/>
                  <a:pt x="427" y="5"/>
                  <a:pt x="434" y="8"/>
                </a:cubicBezTo>
                <a:close/>
              </a:path>
            </a:pathLst>
          </a:custGeom>
          <a:solidFill>
            <a:srgbClr val="062173"/>
          </a:solidFill>
          <a:ln>
            <a:noFill/>
            <a:prstDash val="solid"/>
          </a:ln>
        </xdr:spPr>
        <xdr:txBody xmlns:a="http://schemas.openxmlformats.org/drawingml/2006/main">
          <a:bodyPr bIns="0" lIns="0" rIns="0" tIns="0"/>
          <a:lstStyle/>
          <a:p>
            <a:endParaRPr lang="en-US"/>
          </a:p>
        </xdr:txBody>
      </xdr:sp>
      <xdr:sp fLocksText="0" macro="" textlink="">
        <xdr:nvSpPr>
          <xdr:cNvPr xmlns:a="http://schemas.openxmlformats.org/drawingml/2006/main" id="4" name="Freeform 3">
            <a:extLst>
              <a:ext xmlns:a16="http://schemas.microsoft.com/office/drawing/2014/main" uri="{FF2B5EF4-FFF2-40B4-BE49-F238E27FC236}">
                <a16:creationId id="{00000000-0008-0000-0000-000004000000}"/>
              </a:ext>
            </a:extLst>
          </xdr:cNvPr>
          <xdr:cNvSpPr/>
        </xdr:nvSpPr>
        <xdr:spPr xmlns:a="http://schemas.openxmlformats.org/drawingml/2006/main">
          <a:xfrm>
            <a:off x="3475502" y="4381500"/>
            <a:ext cx="1217774" cy="1113607"/>
          </a:xfrm>
          <a:custGeom>
            <a:avLst/>
            <a:gdLst/>
            <a:ahLst/>
            <a:cxnLst/>
            <a:rect b="b" l="l" r="r" t="t"/>
            <a:pathLst>
              <a:path h="205" w="229">
                <a:moveTo>
                  <a:pt x="205" y="152"/>
                </a:moveTo>
                <a:cubicBezTo>
                  <a:pt x="220" y="125"/>
                  <a:pt x="218" y="93"/>
                  <a:pt x="202" y="68"/>
                </a:cubicBezTo>
                <a:lnTo>
                  <a:pt x="212" y="57"/>
                </a:lnTo>
                <a:cubicBezTo>
                  <a:pt x="229" y="86"/>
                  <a:pt x="229" y="122"/>
                  <a:pt x="211" y="152"/>
                </a:cubicBezTo>
                <a:close/>
                <a:moveTo>
                  <a:pt x="62" y="117"/>
                </a:moveTo>
                <a:cubicBezTo>
                  <a:pt x="62" y="89"/>
                  <a:pt x="85" y="66"/>
                  <a:pt x="114" y="65"/>
                </a:cubicBezTo>
                <a:cubicBezTo>
                  <a:pt x="144" y="65"/>
                  <a:pt x="168" y="87"/>
                  <a:pt x="169" y="116"/>
                </a:cubicBezTo>
                <a:cubicBezTo>
                  <a:pt x="170" y="145"/>
                  <a:pt x="146" y="169"/>
                  <a:pt x="117" y="169"/>
                </a:cubicBezTo>
                <a:cubicBezTo>
                  <a:pt x="102" y="170"/>
                  <a:pt x="89" y="164"/>
                  <a:pt x="79" y="155"/>
                </a:cubicBezTo>
                <a:lnTo>
                  <a:pt x="71" y="163"/>
                </a:lnTo>
                <a:cubicBezTo>
                  <a:pt x="37" y="132"/>
                  <a:pt x="36" y="79"/>
                  <a:pt x="68" y="46"/>
                </a:cubicBezTo>
                <a:cubicBezTo>
                  <a:pt x="94" y="19"/>
                  <a:pt x="134" y="13"/>
                  <a:pt x="166" y="28"/>
                </a:cubicBezTo>
                <a:lnTo>
                  <a:pt x="167" y="28"/>
                </a:lnTo>
                <a:lnTo>
                  <a:pt x="171" y="24"/>
                </a:lnTo>
                <a:cubicBezTo>
                  <a:pt x="130" y="0"/>
                  <a:pt x="75" y="7"/>
                  <a:pt x="41" y="42"/>
                </a:cubicBezTo>
                <a:cubicBezTo>
                  <a:pt x="0" y="84"/>
                  <a:pt x="2" y="150"/>
                  <a:pt x="45" y="190"/>
                </a:cubicBezTo>
                <a:lnTo>
                  <a:pt x="53" y="182"/>
                </a:lnTo>
                <a:cubicBezTo>
                  <a:pt x="70" y="197"/>
                  <a:pt x="89" y="205"/>
                  <a:pt x="112" y="205"/>
                </a:cubicBezTo>
                <a:cubicBezTo>
                  <a:pt x="159" y="203"/>
                  <a:pt x="195" y="166"/>
                  <a:pt x="194" y="121"/>
                </a:cubicBezTo>
                <a:cubicBezTo>
                  <a:pt x="194" y="98"/>
                  <a:pt x="184" y="78"/>
                  <a:pt x="168" y="63"/>
                </a:cubicBezTo>
                <a:lnTo>
                  <a:pt x="174" y="58"/>
                </a:lnTo>
                <a:cubicBezTo>
                  <a:pt x="147" y="33"/>
                  <a:pt x="102" y="33"/>
                  <a:pt x="76" y="60"/>
                </a:cubicBezTo>
                <a:cubicBezTo>
                  <a:pt x="60" y="76"/>
                  <a:pt x="53" y="97"/>
                  <a:pt x="57" y="117"/>
                </a:cubicBezTo>
                <a:close/>
              </a:path>
            </a:pathLst>
          </a:custGeom>
          <a:solidFill>
            <a:srgbClr val="E70000"/>
          </a:solidFill>
          <a:ln>
            <a:noFill/>
            <a:prstDash val="solid"/>
          </a:ln>
        </xdr:spPr>
        <xdr:txBody xmlns:a="http://schemas.openxmlformats.org/drawingml/2006/main">
          <a:bodyPr bIns="0" lIns="0" rIns="0" tIns="0"/>
          <a:lstStyle/>
          <a:p>
            <a:endParaRPr lang="en-US"/>
          </a:p>
        </xdr:txBody>
      </xdr:sp>
    </xdr:grpSp>
    <xdr:clientData/>
  </xdr:twoCellAnchor>
</xdr:wsDr>
</file>

<file path=xl/drawings/drawing2.xml><?xml version="1.0" encoding="utf-8"?>
<xdr:wsDr xmlns:xdr="http://schemas.openxmlformats.org/drawingml/2006/spreadsheetDrawing">
  <xdr:twoCellAnchor>
    <xdr:from>
      <xdr:col>4</xdr:col>
      <xdr:colOff>12700</xdr:colOff>
      <xdr:row>32</xdr:row>
      <xdr:rowOff>12700</xdr:rowOff>
    </xdr:from>
    <xdr:to>
      <xdr:col>4</xdr:col>
      <xdr:colOff>3251200</xdr:colOff>
      <xdr:row>32</xdr:row>
      <xdr:rowOff>850900</xdr:rowOff>
    </xdr:to>
    <xdr:pic>
      <xdr:nvPicPr>
        <xdr:cNvPr xmlns:a="http://schemas.openxmlformats.org/drawingml/2006/main" id="2" name="Object 1">
          <a:extLst>
            <a:ext xmlns:a16="http://schemas.microsoft.com/office/drawing/2014/main" uri="{FF2B5EF4-FFF2-40B4-BE49-F238E27FC236}">
              <a16:creationId id="{00000000-0008-0000-0300-00000200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1"/>
        <a:stretch>
          <a:fillRect/>
        </a:stretch>
      </xdr:blipFill>
      <xdr:spPr xmlns:a="http://schemas.openxmlformats.org/drawingml/2006/main">
        <a:xfrm>
          <a:off x="3667125" y="22174200"/>
          <a:ext cx="3238500" cy="838200"/>
        </a:xfrm>
        <a:prstGeom prst="rect">
          <a:avLst/>
        </a:prstGeom>
      </xdr:spPr>
    </xdr:pic>
    <xdr:clientData/>
  </xdr:twoCellAnchor>
  <xdr:twoCellAnchor>
    <xdr:from>
      <xdr:col>4</xdr:col>
      <xdr:colOff>12700</xdr:colOff>
      <xdr:row>34</xdr:row>
      <xdr:rowOff>12700</xdr:rowOff>
    </xdr:from>
    <xdr:to>
      <xdr:col>4</xdr:col>
      <xdr:colOff>3251200</xdr:colOff>
      <xdr:row>34</xdr:row>
      <xdr:rowOff>825500</xdr:rowOff>
    </xdr:to>
    <xdr:pic>
      <xdr:nvPicPr>
        <xdr:cNvPr xmlns:a="http://schemas.openxmlformats.org/drawingml/2006/main" id="3" name="Object 2">
          <a:extLst>
            <a:ext xmlns:a16="http://schemas.microsoft.com/office/drawing/2014/main" uri="{FF2B5EF4-FFF2-40B4-BE49-F238E27FC236}">
              <a16:creationId id="{00000000-0008-0000-0300-00000300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2"/>
        <a:stretch>
          <a:fillRect/>
        </a:stretch>
      </xdr:blipFill>
      <xdr:spPr xmlns:a="http://schemas.openxmlformats.org/drawingml/2006/main">
        <a:xfrm>
          <a:off x="3667125" y="23364825"/>
          <a:ext cx="3238500" cy="809625"/>
        </a:xfrm>
        <a:prstGeom prst="rect">
          <a:avLst/>
        </a:prstGeom>
      </xdr:spPr>
    </xdr:pic>
    <xdr:clientData/>
  </xdr:twoCellAnchor>
  <xdr:twoCellAnchor>
    <xdr:from>
      <xdr:col>4</xdr:col>
      <xdr:colOff>12700</xdr:colOff>
      <xdr:row>36</xdr:row>
      <xdr:rowOff>12700</xdr:rowOff>
    </xdr:from>
    <xdr:to>
      <xdr:col>4</xdr:col>
      <xdr:colOff>3238500</xdr:colOff>
      <xdr:row>36</xdr:row>
      <xdr:rowOff>850900</xdr:rowOff>
    </xdr:to>
    <xdr:pic>
      <xdr:nvPicPr>
        <xdr:cNvPr xmlns:a="http://schemas.openxmlformats.org/drawingml/2006/main" id="4" name="Object 3">
          <a:extLst>
            <a:ext xmlns:a16="http://schemas.microsoft.com/office/drawing/2014/main" uri="{FF2B5EF4-FFF2-40B4-BE49-F238E27FC236}">
              <a16:creationId id="{00000000-0008-0000-0300-00000400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3"/>
        <a:stretch>
          <a:fillRect/>
        </a:stretch>
      </xdr:blipFill>
      <xdr:spPr xmlns:a="http://schemas.openxmlformats.org/drawingml/2006/main">
        <a:xfrm>
          <a:off x="3667125" y="24536400"/>
          <a:ext cx="3228975" cy="838200"/>
        </a:xfrm>
        <a:prstGeom prst="rect">
          <a:avLst/>
        </a:prstGeom>
      </xdr:spPr>
    </xdr:pic>
    <xdr:clientData/>
  </xdr:twoCellAnchor>
  <xdr:twoCellAnchor>
    <xdr:from>
      <xdr:col>4</xdr:col>
      <xdr:colOff>12700</xdr:colOff>
      <xdr:row>38</xdr:row>
      <xdr:rowOff>12700</xdr:rowOff>
    </xdr:from>
    <xdr:to>
      <xdr:col>4</xdr:col>
      <xdr:colOff>3276600</xdr:colOff>
      <xdr:row>38</xdr:row>
      <xdr:rowOff>850900</xdr:rowOff>
    </xdr:to>
    <xdr:pic>
      <xdr:nvPicPr>
        <xdr:cNvPr xmlns:a="http://schemas.openxmlformats.org/drawingml/2006/main" id="5" name="Object 4">
          <a:extLst>
            <a:ext xmlns:a16="http://schemas.microsoft.com/office/drawing/2014/main" uri="{FF2B5EF4-FFF2-40B4-BE49-F238E27FC236}">
              <a16:creationId id="{00000000-0008-0000-0300-00000500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4"/>
        <a:stretch>
          <a:fillRect/>
        </a:stretch>
      </xdr:blipFill>
      <xdr:spPr xmlns:a="http://schemas.openxmlformats.org/drawingml/2006/main">
        <a:xfrm>
          <a:off x="3667125" y="25727025"/>
          <a:ext cx="3267075" cy="838200"/>
        </a:xfrm>
        <a:prstGeom prst="rect">
          <a:avLst/>
        </a:prstGeom>
      </xdr:spPr>
    </xdr:pic>
    <xdr:clientData/>
  </xdr:twoCellAnchor>
  <xdr:twoCellAnchor>
    <xdr:from>
      <xdr:col>4</xdr:col>
      <xdr:colOff>12700</xdr:colOff>
      <xdr:row>40</xdr:row>
      <xdr:rowOff>12700</xdr:rowOff>
    </xdr:from>
    <xdr:to>
      <xdr:col>5</xdr:col>
      <xdr:colOff>0</xdr:colOff>
      <xdr:row>40</xdr:row>
      <xdr:rowOff>927100</xdr:rowOff>
    </xdr:to>
    <xdr:pic>
      <xdr:nvPicPr>
        <xdr:cNvPr xmlns:a="http://schemas.openxmlformats.org/drawingml/2006/main" id="6" name="Object 5">
          <a:extLst>
            <a:ext xmlns:a16="http://schemas.microsoft.com/office/drawing/2014/main" uri="{FF2B5EF4-FFF2-40B4-BE49-F238E27FC236}">
              <a16:creationId id="{00000000-0008-0000-0300-00000600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5"/>
        <a:stretch>
          <a:fillRect/>
        </a:stretch>
      </xdr:blipFill>
      <xdr:spPr xmlns:a="http://schemas.openxmlformats.org/drawingml/2006/main">
        <a:xfrm>
          <a:off x="3667125" y="26917650"/>
          <a:ext cx="6810375" cy="914400"/>
        </a:xfrm>
        <a:prstGeom prst="rect">
          <a:avLst/>
        </a:prstGeom>
      </xdr:spPr>
    </xdr:pic>
    <xdr:clientData/>
  </xdr:twoCellAnchor>
  <xdr:twoCellAnchor>
    <xdr:from>
      <xdr:col>4</xdr:col>
      <xdr:colOff>12700</xdr:colOff>
      <xdr:row>59</xdr:row>
      <xdr:rowOff>12700</xdr:rowOff>
    </xdr:from>
    <xdr:to>
      <xdr:col>5</xdr:col>
      <xdr:colOff>0</xdr:colOff>
      <xdr:row>59</xdr:row>
      <xdr:rowOff>596900</xdr:rowOff>
    </xdr:to>
    <xdr:pic>
      <xdr:nvPicPr>
        <xdr:cNvPr xmlns:a="http://schemas.openxmlformats.org/drawingml/2006/main" id="7" name="Object 6">
          <a:extLst>
            <a:ext xmlns:a16="http://schemas.microsoft.com/office/drawing/2014/main" uri="{FF2B5EF4-FFF2-40B4-BE49-F238E27FC236}">
              <a16:creationId id="{00000000-0008-0000-0300-00000700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6"/>
        <a:stretch>
          <a:fillRect/>
        </a:stretch>
      </xdr:blipFill>
      <xdr:spPr xmlns:a="http://schemas.openxmlformats.org/drawingml/2006/main">
        <a:xfrm>
          <a:off x="3667125" y="36661725"/>
          <a:ext cx="6810375" cy="581025"/>
        </a:xfrm>
        <a:prstGeom prst="rect">
          <a:avLst/>
        </a:prstGeom>
      </xdr:spPr>
    </xdr:pic>
    <xdr:clientData/>
  </xdr:twoCellAnchor>
  <xdr:twoCellAnchor>
    <xdr:from>
      <xdr:col>4</xdr:col>
      <xdr:colOff>12700</xdr:colOff>
      <xdr:row>63</xdr:row>
      <xdr:rowOff>12700</xdr:rowOff>
    </xdr:from>
    <xdr:to>
      <xdr:col>4</xdr:col>
      <xdr:colOff>4102100</xdr:colOff>
      <xdr:row>63</xdr:row>
      <xdr:rowOff>1790700</xdr:rowOff>
    </xdr:to>
    <xdr:pic>
      <xdr:nvPicPr>
        <xdr:cNvPr xmlns:a="http://schemas.openxmlformats.org/drawingml/2006/main" id="8" name="Object 7">
          <a:extLst>
            <a:ext xmlns:a16="http://schemas.microsoft.com/office/drawing/2014/main" uri="{FF2B5EF4-FFF2-40B4-BE49-F238E27FC236}">
              <a16:creationId id="{00000000-0008-0000-0300-00000800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7"/>
        <a:stretch>
          <a:fillRect/>
        </a:stretch>
      </xdr:blipFill>
      <xdr:spPr xmlns:a="http://schemas.openxmlformats.org/drawingml/2006/main">
        <a:xfrm>
          <a:off x="3667125" y="38271450"/>
          <a:ext cx="4086225" cy="1781175"/>
        </a:xfrm>
        <a:prstGeom prst="rect">
          <a:avLst/>
        </a:prstGeom>
      </xdr:spPr>
    </xdr:pic>
    <xdr:clientData/>
  </xdr:twoCellAnchor>
  <xdr:twoCellAnchor>
    <xdr:from>
      <xdr:col>4</xdr:col>
      <xdr:colOff>12700</xdr:colOff>
      <xdr:row>64</xdr:row>
      <xdr:rowOff>12700</xdr:rowOff>
    </xdr:from>
    <xdr:to>
      <xdr:col>5</xdr:col>
      <xdr:colOff>0</xdr:colOff>
      <xdr:row>64</xdr:row>
      <xdr:rowOff>1066800</xdr:rowOff>
    </xdr:to>
    <xdr:pic>
      <xdr:nvPicPr>
        <xdr:cNvPr xmlns:a="http://schemas.openxmlformats.org/drawingml/2006/main" id="9" name="Object 8">
          <a:extLst>
            <a:ext xmlns:a16="http://schemas.microsoft.com/office/drawing/2014/main" uri="{FF2B5EF4-FFF2-40B4-BE49-F238E27FC236}">
              <a16:creationId id="{00000000-0008-0000-0300-00000900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8"/>
        <a:stretch>
          <a:fillRect/>
        </a:stretch>
      </xdr:blipFill>
      <xdr:spPr xmlns:a="http://schemas.openxmlformats.org/drawingml/2006/main">
        <a:xfrm>
          <a:off x="3667125" y="40071675"/>
          <a:ext cx="6810375" cy="1057275"/>
        </a:xfrm>
        <a:prstGeom prst="rect">
          <a:avLst/>
        </a:prstGeom>
      </xdr:spPr>
    </xdr:pic>
    <xdr:clientData/>
  </xdr:twoCellAnchor>
  <xdr:twoCellAnchor>
    <xdr:from>
      <xdr:col>4</xdr:col>
      <xdr:colOff>12700</xdr:colOff>
      <xdr:row>102</xdr:row>
      <xdr:rowOff>12700</xdr:rowOff>
    </xdr:from>
    <xdr:to>
      <xdr:col>5</xdr:col>
      <xdr:colOff>0</xdr:colOff>
      <xdr:row>102</xdr:row>
      <xdr:rowOff>3606800</xdr:rowOff>
    </xdr:to>
    <xdr:pic>
      <xdr:nvPicPr>
        <xdr:cNvPr xmlns:a="http://schemas.openxmlformats.org/drawingml/2006/main" id="11" name="Object 10">
          <a:extLst>
            <a:ext xmlns:a16="http://schemas.microsoft.com/office/drawing/2014/main" uri="{FF2B5EF4-FFF2-40B4-BE49-F238E27FC236}">
              <a16:creationId id="{00000000-0008-0000-0300-00000B00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9"/>
        <a:stretch>
          <a:fillRect/>
        </a:stretch>
      </xdr:blipFill>
      <xdr:spPr xmlns:a="http://schemas.openxmlformats.org/drawingml/2006/main">
        <a:xfrm>
          <a:off x="3667125" y="60178950"/>
          <a:ext cx="6810375" cy="3590925"/>
        </a:xfrm>
        <a:prstGeom prst="rect">
          <a:avLst/>
        </a:prstGeom>
      </xdr:spPr>
    </xdr:pic>
    <xdr:clientData/>
  </xdr:twoCellAnchor>
  <xdr:twoCellAnchor>
    <xdr:from>
      <xdr:col>4</xdr:col>
      <xdr:colOff>12700</xdr:colOff>
      <xdr:row>121</xdr:row>
      <xdr:rowOff>12700</xdr:rowOff>
    </xdr:from>
    <xdr:to>
      <xdr:col>5</xdr:col>
      <xdr:colOff>0</xdr:colOff>
      <xdr:row>121</xdr:row>
      <xdr:rowOff>4432300</xdr:rowOff>
    </xdr:to>
    <xdr:pic>
      <xdr:nvPicPr>
        <xdr:cNvPr xmlns:a="http://schemas.openxmlformats.org/drawingml/2006/main" id="12" name="Object 11">
          <a:extLst>
            <a:ext xmlns:a16="http://schemas.microsoft.com/office/drawing/2014/main" uri="{FF2B5EF4-FFF2-40B4-BE49-F238E27FC236}">
              <a16:creationId id="{00000000-0008-0000-0300-00000C00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10"/>
        <a:stretch>
          <a:fillRect/>
        </a:stretch>
      </xdr:blipFill>
      <xdr:spPr xmlns:a="http://schemas.openxmlformats.org/drawingml/2006/main">
        <a:xfrm>
          <a:off x="3667125" y="88725375"/>
          <a:ext cx="6810375" cy="4419600"/>
        </a:xfrm>
        <a:prstGeom prst="rect">
          <a:avLst/>
        </a:prstGeom>
      </xdr:spPr>
    </xdr:pic>
    <xdr:clientData/>
  </xdr:twoCellAnchor>
  <xdr:twoCellAnchor>
    <xdr:from>
      <xdr:col>4</xdr:col>
      <xdr:colOff>12700</xdr:colOff>
      <xdr:row>128</xdr:row>
      <xdr:rowOff>12700</xdr:rowOff>
    </xdr:from>
    <xdr:to>
      <xdr:col>4</xdr:col>
      <xdr:colOff>3441700</xdr:colOff>
      <xdr:row>128</xdr:row>
      <xdr:rowOff>1943100</xdr:rowOff>
    </xdr:to>
    <xdr:pic>
      <xdr:nvPicPr>
        <xdr:cNvPr xmlns:a="http://schemas.openxmlformats.org/drawingml/2006/main" id="13" name="Object 12">
          <a:extLst>
            <a:ext xmlns:a16="http://schemas.microsoft.com/office/drawing/2014/main" uri="{FF2B5EF4-FFF2-40B4-BE49-F238E27FC236}">
              <a16:creationId id="{00000000-0008-0000-0300-00000D00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11"/>
        <a:stretch>
          <a:fillRect/>
        </a:stretch>
      </xdr:blipFill>
      <xdr:spPr xmlns:a="http://schemas.openxmlformats.org/drawingml/2006/main">
        <a:xfrm>
          <a:off x="3667125" y="99336225"/>
          <a:ext cx="3429000" cy="1933575"/>
        </a:xfrm>
        <a:prstGeom prst="rect">
          <a:avLst/>
        </a:prstGeom>
      </xdr:spPr>
    </xdr:pic>
    <xdr:clientData/>
  </xdr:twoCellAnchor>
  <xdr:twoCellAnchor>
    <xdr:from>
      <xdr:col>4</xdr:col>
      <xdr:colOff>12700</xdr:colOff>
      <xdr:row>135</xdr:row>
      <xdr:rowOff>12700</xdr:rowOff>
    </xdr:from>
    <xdr:to>
      <xdr:col>4</xdr:col>
      <xdr:colOff>1651000</xdr:colOff>
      <xdr:row>135</xdr:row>
      <xdr:rowOff>1968500</xdr:rowOff>
    </xdr:to>
    <xdr:pic>
      <xdr:nvPicPr>
        <xdr:cNvPr xmlns:a="http://schemas.openxmlformats.org/drawingml/2006/main" id="14" name="Object 13">
          <a:extLst>
            <a:ext xmlns:a16="http://schemas.microsoft.com/office/drawing/2014/main" uri="{FF2B5EF4-FFF2-40B4-BE49-F238E27FC236}">
              <a16:creationId id="{00000000-0008-0000-0300-00000E00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12"/>
        <a:stretch>
          <a:fillRect/>
        </a:stretch>
      </xdr:blipFill>
      <xdr:spPr xmlns:a="http://schemas.openxmlformats.org/drawingml/2006/main">
        <a:xfrm>
          <a:off x="3667125" y="103289100"/>
          <a:ext cx="1638300" cy="1952625"/>
        </a:xfrm>
        <a:prstGeom prst="rect">
          <a:avLst/>
        </a:prstGeom>
      </xdr:spPr>
    </xdr:pic>
    <xdr:clientData/>
  </xdr:twoCellAnchor>
  <xdr:twoCellAnchor>
    <xdr:from>
      <xdr:col>4</xdr:col>
      <xdr:colOff>12700</xdr:colOff>
      <xdr:row>158</xdr:row>
      <xdr:rowOff>12700</xdr:rowOff>
    </xdr:from>
    <xdr:to>
      <xdr:col>4</xdr:col>
      <xdr:colOff>4660900</xdr:colOff>
      <xdr:row>158</xdr:row>
      <xdr:rowOff>1689100</xdr:rowOff>
    </xdr:to>
    <xdr:pic>
      <xdr:nvPicPr>
        <xdr:cNvPr xmlns:a="http://schemas.openxmlformats.org/drawingml/2006/main" id="15" name="Object 14">
          <a:extLst>
            <a:ext xmlns:a16="http://schemas.microsoft.com/office/drawing/2014/main" uri="{FF2B5EF4-FFF2-40B4-BE49-F238E27FC236}">
              <a16:creationId id="{00000000-0008-0000-0300-00000F00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13"/>
        <a:stretch>
          <a:fillRect/>
        </a:stretch>
      </xdr:blipFill>
      <xdr:spPr xmlns:a="http://schemas.openxmlformats.org/drawingml/2006/main">
        <a:xfrm>
          <a:off x="3667125" y="115385850"/>
          <a:ext cx="4648200" cy="1676400"/>
        </a:xfrm>
        <a:prstGeom prst="rect">
          <a:avLst/>
        </a:prstGeom>
      </xdr:spPr>
    </xdr:pic>
    <xdr:clientData/>
  </xdr:twoCellAnchor>
  <xdr:twoCellAnchor>
    <xdr:from>
      <xdr:col>4</xdr:col>
      <xdr:colOff>12700</xdr:colOff>
      <xdr:row>174</xdr:row>
      <xdr:rowOff>12700</xdr:rowOff>
    </xdr:from>
    <xdr:to>
      <xdr:col>4</xdr:col>
      <xdr:colOff>3429000</xdr:colOff>
      <xdr:row>174</xdr:row>
      <xdr:rowOff>1701800</xdr:rowOff>
    </xdr:to>
    <xdr:pic>
      <xdr:nvPicPr>
        <xdr:cNvPr xmlns:a="http://schemas.openxmlformats.org/drawingml/2006/main" id="16" name="Object 15">
          <a:extLst>
            <a:ext xmlns:a16="http://schemas.microsoft.com/office/drawing/2014/main" uri="{FF2B5EF4-FFF2-40B4-BE49-F238E27FC236}">
              <a16:creationId id="{00000000-0008-0000-0300-00001000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14"/>
        <a:stretch>
          <a:fillRect/>
        </a:stretch>
      </xdr:blipFill>
      <xdr:spPr xmlns:a="http://schemas.openxmlformats.org/drawingml/2006/main">
        <a:xfrm>
          <a:off x="3667125" y="126244350"/>
          <a:ext cx="3419475" cy="1685925"/>
        </a:xfrm>
        <a:prstGeom prst="rect">
          <a:avLst/>
        </a:prstGeom>
      </xdr:spPr>
    </xdr:pic>
    <xdr:clientData/>
  </xdr:twoCellAnchor>
  <xdr:twoCellAnchor>
    <xdr:from>
      <xdr:col>4</xdr:col>
      <xdr:colOff>12700</xdr:colOff>
      <xdr:row>187</xdr:row>
      <xdr:rowOff>12701</xdr:rowOff>
    </xdr:from>
    <xdr:to>
      <xdr:col>6</xdr:col>
      <xdr:colOff>808596</xdr:colOff>
      <xdr:row>187</xdr:row>
      <xdr:rowOff>4933951</xdr:rowOff>
    </xdr:to>
    <xdr:pic>
      <xdr:nvPicPr>
        <xdr:cNvPr xmlns:a="http://schemas.openxmlformats.org/drawingml/2006/main" id="18" name="Object 17">
          <a:extLst>
            <a:ext xmlns:a16="http://schemas.microsoft.com/office/drawing/2014/main" uri="{FF2B5EF4-FFF2-40B4-BE49-F238E27FC236}">
              <a16:creationId id="{00000000-0008-0000-0300-00001200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15"/>
        <a:stretch>
          <a:fillRect/>
        </a:stretch>
      </xdr:blipFill>
      <xdr:spPr xmlns:a="http://schemas.openxmlformats.org/drawingml/2006/main">
        <a:xfrm>
          <a:off x="3667125" y="140293725"/>
          <a:ext cx="8582025" cy="4924425"/>
        </a:xfrm>
        <a:prstGeom prst="rect">
          <a:avLst/>
        </a:prstGeom>
      </xdr:spPr>
    </xdr:pic>
    <xdr:clientData/>
  </xdr:twoCellAnchor>
  <xdr:twoCellAnchor>
    <xdr:from>
      <xdr:col>4</xdr:col>
      <xdr:colOff>12700</xdr:colOff>
      <xdr:row>188</xdr:row>
      <xdr:rowOff>12700</xdr:rowOff>
    </xdr:from>
    <xdr:to>
      <xdr:col>4</xdr:col>
      <xdr:colOff>3971925</xdr:colOff>
      <xdr:row>188</xdr:row>
      <xdr:rowOff>5175219</xdr:rowOff>
    </xdr:to>
    <xdr:pic>
      <xdr:nvPicPr>
        <xdr:cNvPr xmlns:a="http://schemas.openxmlformats.org/drawingml/2006/main" id="19" name="Object 18">
          <a:extLst>
            <a:ext xmlns:a16="http://schemas.microsoft.com/office/drawing/2014/main" uri="{FF2B5EF4-FFF2-40B4-BE49-F238E27FC236}">
              <a16:creationId id="{00000000-0008-0000-0300-00001300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16"/>
        <a:stretch>
          <a:fillRect/>
        </a:stretch>
      </xdr:blipFill>
      <xdr:spPr xmlns:a="http://schemas.openxmlformats.org/drawingml/2006/main">
        <a:xfrm>
          <a:off x="3667125" y="145322925"/>
          <a:ext cx="3962400" cy="5162550"/>
        </a:xfrm>
        <a:prstGeom prst="rect">
          <a:avLst/>
        </a:prstGeom>
      </xdr:spPr>
    </xdr:pic>
    <xdr:clientData/>
  </xdr:twoCellAnchor>
  <xdr:twoCellAnchor>
    <xdr:from>
      <xdr:col>4</xdr:col>
      <xdr:colOff>12700</xdr:colOff>
      <xdr:row>209</xdr:row>
      <xdr:rowOff>12700</xdr:rowOff>
    </xdr:from>
    <xdr:to>
      <xdr:col>4</xdr:col>
      <xdr:colOff>2933700</xdr:colOff>
      <xdr:row>209</xdr:row>
      <xdr:rowOff>1930400</xdr:rowOff>
    </xdr:to>
    <xdr:pic>
      <xdr:nvPicPr>
        <xdr:cNvPr xmlns:a="http://schemas.openxmlformats.org/drawingml/2006/main" id="21" name="Object 20">
          <a:extLst>
            <a:ext xmlns:a16="http://schemas.microsoft.com/office/drawing/2014/main" uri="{FF2B5EF4-FFF2-40B4-BE49-F238E27FC236}">
              <a16:creationId id="{00000000-0008-0000-0300-00001500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17"/>
        <a:stretch>
          <a:fillRect/>
        </a:stretch>
      </xdr:blipFill>
      <xdr:spPr xmlns:a="http://schemas.openxmlformats.org/drawingml/2006/main">
        <a:xfrm>
          <a:off x="3667125" y="161372550"/>
          <a:ext cx="2924175" cy="1914525"/>
        </a:xfrm>
        <a:prstGeom prst="rect">
          <a:avLst/>
        </a:prstGeom>
      </xdr:spPr>
    </xdr:pic>
    <xdr:clientData/>
  </xdr:twoCellAnchor>
  <xdr:twoCellAnchor>
    <xdr:from>
      <xdr:col>4</xdr:col>
      <xdr:colOff>169582</xdr:colOff>
      <xdr:row>216</xdr:row>
      <xdr:rowOff>360082</xdr:rowOff>
    </xdr:from>
    <xdr:to>
      <xdr:col>4</xdr:col>
      <xdr:colOff>4512982</xdr:colOff>
      <xdr:row>217</xdr:row>
      <xdr:rowOff>1326029</xdr:rowOff>
    </xdr:to>
    <xdr:pic>
      <xdr:nvPicPr>
        <xdr:cNvPr xmlns:a="http://schemas.openxmlformats.org/drawingml/2006/main" id="22" name="Object 21">
          <a:extLst>
            <a:ext xmlns:a16="http://schemas.microsoft.com/office/drawing/2014/main" uri="{FF2B5EF4-FFF2-40B4-BE49-F238E27FC236}">
              <a16:creationId id="{00000000-0008-0000-0300-00001600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18"/>
        <a:stretch>
          <a:fillRect/>
        </a:stretch>
      </xdr:blipFill>
      <xdr:spPr xmlns:a="http://schemas.openxmlformats.org/drawingml/2006/main">
        <a:xfrm>
          <a:off x="3829050" y="166401750"/>
          <a:ext cx="4343400" cy="2571750"/>
        </a:xfrm>
        <a:prstGeom prst="rect">
          <a:avLst/>
        </a:prstGeom>
      </xdr:spPr>
    </xdr:pic>
    <xdr:clientData/>
  </xdr:twoCellAnchor>
  <xdr:twoCellAnchor>
    <xdr:from>
      <xdr:col>4</xdr:col>
      <xdr:colOff>12700</xdr:colOff>
      <xdr:row>236</xdr:row>
      <xdr:rowOff>12700</xdr:rowOff>
    </xdr:from>
    <xdr:to>
      <xdr:col>5</xdr:col>
      <xdr:colOff>0</xdr:colOff>
      <xdr:row>236</xdr:row>
      <xdr:rowOff>3594100</xdr:rowOff>
    </xdr:to>
    <xdr:pic>
      <xdr:nvPicPr>
        <xdr:cNvPr xmlns:a="http://schemas.openxmlformats.org/drawingml/2006/main" id="23" name="Object 22">
          <a:extLst>
            <a:ext xmlns:a16="http://schemas.microsoft.com/office/drawing/2014/main" uri="{FF2B5EF4-FFF2-40B4-BE49-F238E27FC236}">
              <a16:creationId id="{00000000-0008-0000-0300-00001700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19"/>
        <a:stretch>
          <a:fillRect/>
        </a:stretch>
      </xdr:blipFill>
      <xdr:spPr xmlns:a="http://schemas.openxmlformats.org/drawingml/2006/main">
        <a:xfrm>
          <a:off x="3667125" y="188404500"/>
          <a:ext cx="6810375" cy="3581400"/>
        </a:xfrm>
        <a:prstGeom prst="rect">
          <a:avLst/>
        </a:prstGeom>
      </xdr:spPr>
    </xdr:pic>
    <xdr:clientData/>
  </xdr:twoCellAnchor>
  <xdr:twoCellAnchor>
    <xdr:from>
      <xdr:col>4</xdr:col>
      <xdr:colOff>12700</xdr:colOff>
      <xdr:row>247</xdr:row>
      <xdr:rowOff>12700</xdr:rowOff>
    </xdr:from>
    <xdr:to>
      <xdr:col>4</xdr:col>
      <xdr:colOff>2006600</xdr:colOff>
      <xdr:row>247</xdr:row>
      <xdr:rowOff>1473200</xdr:rowOff>
    </xdr:to>
    <xdr:pic>
      <xdr:nvPicPr>
        <xdr:cNvPr xmlns:a="http://schemas.openxmlformats.org/drawingml/2006/main" id="24" name="Object 23">
          <a:extLst>
            <a:ext xmlns:a16="http://schemas.microsoft.com/office/drawing/2014/main" uri="{FF2B5EF4-FFF2-40B4-BE49-F238E27FC236}">
              <a16:creationId id="{00000000-0008-0000-0300-00001800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20"/>
        <a:stretch>
          <a:fillRect/>
        </a:stretch>
      </xdr:blipFill>
      <xdr:spPr xmlns:a="http://schemas.openxmlformats.org/drawingml/2006/main">
        <a:xfrm>
          <a:off x="3667125" y="198253350"/>
          <a:ext cx="1990725" cy="1457325"/>
        </a:xfrm>
        <a:prstGeom prst="rect">
          <a:avLst/>
        </a:prstGeom>
      </xdr:spPr>
    </xdr:pic>
    <xdr:clientData/>
  </xdr:twoCellAnchor>
  <xdr:twoCellAnchor>
    <xdr:from>
      <xdr:col>4</xdr:col>
      <xdr:colOff>12700</xdr:colOff>
      <xdr:row>249</xdr:row>
      <xdr:rowOff>12700</xdr:rowOff>
    </xdr:from>
    <xdr:to>
      <xdr:col>4</xdr:col>
      <xdr:colOff>1993900</xdr:colOff>
      <xdr:row>249</xdr:row>
      <xdr:rowOff>1130300</xdr:rowOff>
    </xdr:to>
    <xdr:pic>
      <xdr:nvPicPr>
        <xdr:cNvPr xmlns:a="http://schemas.openxmlformats.org/drawingml/2006/main" id="25" name="Object 24">
          <a:extLst>
            <a:ext xmlns:a16="http://schemas.microsoft.com/office/drawing/2014/main" uri="{FF2B5EF4-FFF2-40B4-BE49-F238E27FC236}">
              <a16:creationId id="{00000000-0008-0000-0300-00001900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21"/>
        <a:stretch>
          <a:fillRect/>
        </a:stretch>
      </xdr:blipFill>
      <xdr:spPr xmlns:a="http://schemas.openxmlformats.org/drawingml/2006/main">
        <a:xfrm>
          <a:off x="3667125" y="200072625"/>
          <a:ext cx="1981200" cy="1114425"/>
        </a:xfrm>
        <a:prstGeom prst="rect">
          <a:avLst/>
        </a:prstGeom>
      </xdr:spPr>
    </xdr:pic>
    <xdr:clientData/>
  </xdr:twoCellAnchor>
  <xdr:twoCellAnchor>
    <xdr:from>
      <xdr:col>4</xdr:col>
      <xdr:colOff>12700</xdr:colOff>
      <xdr:row>251</xdr:row>
      <xdr:rowOff>12700</xdr:rowOff>
    </xdr:from>
    <xdr:to>
      <xdr:col>4</xdr:col>
      <xdr:colOff>2032000</xdr:colOff>
      <xdr:row>251</xdr:row>
      <xdr:rowOff>1155700</xdr:rowOff>
    </xdr:to>
    <xdr:pic>
      <xdr:nvPicPr>
        <xdr:cNvPr xmlns:a="http://schemas.openxmlformats.org/drawingml/2006/main" id="26" name="Object 25">
          <a:extLst>
            <a:ext xmlns:a16="http://schemas.microsoft.com/office/drawing/2014/main" uri="{FF2B5EF4-FFF2-40B4-BE49-F238E27FC236}">
              <a16:creationId id="{00000000-0008-0000-0300-00001A00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22"/>
        <a:stretch>
          <a:fillRect/>
        </a:stretch>
      </xdr:blipFill>
      <xdr:spPr xmlns:a="http://schemas.openxmlformats.org/drawingml/2006/main">
        <a:xfrm>
          <a:off x="3667125" y="201549000"/>
          <a:ext cx="2019300" cy="1143000"/>
        </a:xfrm>
        <a:prstGeom prst="rect">
          <a:avLst/>
        </a:prstGeom>
      </xdr:spPr>
    </xdr:pic>
    <xdr:clientData/>
  </xdr:twoCellAnchor>
  <xdr:twoCellAnchor>
    <xdr:from>
      <xdr:col>4</xdr:col>
      <xdr:colOff>12700</xdr:colOff>
      <xdr:row>253</xdr:row>
      <xdr:rowOff>12700</xdr:rowOff>
    </xdr:from>
    <xdr:to>
      <xdr:col>4</xdr:col>
      <xdr:colOff>3606800</xdr:colOff>
      <xdr:row>253</xdr:row>
      <xdr:rowOff>1460500</xdr:rowOff>
    </xdr:to>
    <xdr:pic>
      <xdr:nvPicPr>
        <xdr:cNvPr xmlns:a="http://schemas.openxmlformats.org/drawingml/2006/main" id="27" name="Object 26">
          <a:extLst>
            <a:ext xmlns:a16="http://schemas.microsoft.com/office/drawing/2014/main" uri="{FF2B5EF4-FFF2-40B4-BE49-F238E27FC236}">
              <a16:creationId id="{00000000-0008-0000-0300-00001B00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23"/>
        <a:stretch>
          <a:fillRect/>
        </a:stretch>
      </xdr:blipFill>
      <xdr:spPr xmlns:a="http://schemas.openxmlformats.org/drawingml/2006/main">
        <a:xfrm>
          <a:off x="3667125" y="203044425"/>
          <a:ext cx="3590925" cy="1447800"/>
        </a:xfrm>
        <a:prstGeom prst="rect">
          <a:avLst/>
        </a:prstGeom>
      </xdr:spPr>
    </xdr:pic>
    <xdr:clientData/>
  </xdr:twoCellAnchor>
  <xdr:twoCellAnchor>
    <xdr:from>
      <xdr:col>4</xdr:col>
      <xdr:colOff>12700</xdr:colOff>
      <xdr:row>258</xdr:row>
      <xdr:rowOff>12700</xdr:rowOff>
    </xdr:from>
    <xdr:to>
      <xdr:col>5</xdr:col>
      <xdr:colOff>0</xdr:colOff>
      <xdr:row>258</xdr:row>
      <xdr:rowOff>2997200</xdr:rowOff>
    </xdr:to>
    <xdr:pic>
      <xdr:nvPicPr>
        <xdr:cNvPr xmlns:a="http://schemas.openxmlformats.org/drawingml/2006/main" id="28" name="Object 27">
          <a:extLst>
            <a:ext xmlns:a16="http://schemas.microsoft.com/office/drawing/2014/main" uri="{FF2B5EF4-FFF2-40B4-BE49-F238E27FC236}">
              <a16:creationId id="{00000000-0008-0000-0300-00001C00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24"/>
        <a:stretch>
          <a:fillRect/>
        </a:stretch>
      </xdr:blipFill>
      <xdr:spPr xmlns:a="http://schemas.openxmlformats.org/drawingml/2006/main">
        <a:xfrm>
          <a:off x="3667125" y="206168625"/>
          <a:ext cx="6810375" cy="2981325"/>
        </a:xfrm>
        <a:prstGeom prst="rect">
          <a:avLst/>
        </a:prstGeom>
      </xdr:spPr>
    </xdr:pic>
    <xdr:clientData/>
  </xdr:twoCellAnchor>
  <xdr:twoCellAnchor>
    <xdr:from>
      <xdr:col>4</xdr:col>
      <xdr:colOff>12700</xdr:colOff>
      <xdr:row>261</xdr:row>
      <xdr:rowOff>12700</xdr:rowOff>
    </xdr:from>
    <xdr:to>
      <xdr:col>5</xdr:col>
      <xdr:colOff>0</xdr:colOff>
      <xdr:row>261</xdr:row>
      <xdr:rowOff>2578100</xdr:rowOff>
    </xdr:to>
    <xdr:pic>
      <xdr:nvPicPr>
        <xdr:cNvPr xmlns:a="http://schemas.openxmlformats.org/drawingml/2006/main" id="29" name="Object 28">
          <a:extLst>
            <a:ext xmlns:a16="http://schemas.microsoft.com/office/drawing/2014/main" uri="{FF2B5EF4-FFF2-40B4-BE49-F238E27FC236}">
              <a16:creationId id="{00000000-0008-0000-0300-00001D00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25"/>
        <a:stretch>
          <a:fillRect/>
        </a:stretch>
      </xdr:blipFill>
      <xdr:spPr xmlns:a="http://schemas.openxmlformats.org/drawingml/2006/main">
        <a:xfrm>
          <a:off x="3667125" y="212521800"/>
          <a:ext cx="6810375" cy="2562225"/>
        </a:xfrm>
        <a:prstGeom prst="rect">
          <a:avLst/>
        </a:prstGeom>
      </xdr:spPr>
    </xdr:pic>
    <xdr:clientData/>
  </xdr:twoCellAnchor>
  <xdr:twoCellAnchor>
    <xdr:from>
      <xdr:col>4</xdr:col>
      <xdr:colOff>12700</xdr:colOff>
      <xdr:row>266</xdr:row>
      <xdr:rowOff>12700</xdr:rowOff>
    </xdr:from>
    <xdr:to>
      <xdr:col>5</xdr:col>
      <xdr:colOff>0</xdr:colOff>
      <xdr:row>266</xdr:row>
      <xdr:rowOff>2908300</xdr:rowOff>
    </xdr:to>
    <xdr:pic>
      <xdr:nvPicPr>
        <xdr:cNvPr xmlns:a="http://schemas.openxmlformats.org/drawingml/2006/main" id="30" name="Object 29">
          <a:extLst>
            <a:ext xmlns:a16="http://schemas.microsoft.com/office/drawing/2014/main" uri="{FF2B5EF4-FFF2-40B4-BE49-F238E27FC236}">
              <a16:creationId id="{00000000-0008-0000-0300-00001E00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26"/>
        <a:stretch>
          <a:fillRect/>
        </a:stretch>
      </xdr:blipFill>
      <xdr:spPr xmlns:a="http://schemas.openxmlformats.org/drawingml/2006/main">
        <a:xfrm>
          <a:off x="3667125" y="217779600"/>
          <a:ext cx="6810375" cy="2895600"/>
        </a:xfrm>
        <a:prstGeom prst="rect">
          <a:avLst/>
        </a:prstGeom>
      </xdr:spPr>
    </xdr:pic>
    <xdr:clientData/>
  </xdr:twoCellAnchor>
  <xdr:twoCellAnchor>
    <xdr:from>
      <xdr:col>4</xdr:col>
      <xdr:colOff>12700</xdr:colOff>
      <xdr:row>276</xdr:row>
      <xdr:rowOff>12700</xdr:rowOff>
    </xdr:from>
    <xdr:to>
      <xdr:col>4</xdr:col>
      <xdr:colOff>3517900</xdr:colOff>
      <xdr:row>276</xdr:row>
      <xdr:rowOff>812800</xdr:rowOff>
    </xdr:to>
    <xdr:pic>
      <xdr:nvPicPr>
        <xdr:cNvPr xmlns:a="http://schemas.openxmlformats.org/drawingml/2006/main" id="31" name="Object 30">
          <a:extLst>
            <a:ext xmlns:a16="http://schemas.microsoft.com/office/drawing/2014/main" uri="{FF2B5EF4-FFF2-40B4-BE49-F238E27FC236}">
              <a16:creationId id="{00000000-0008-0000-0300-00001F00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27"/>
        <a:stretch>
          <a:fillRect/>
        </a:stretch>
      </xdr:blipFill>
      <xdr:spPr xmlns:a="http://schemas.openxmlformats.org/drawingml/2006/main">
        <a:xfrm>
          <a:off x="3667125" y="229266750"/>
          <a:ext cx="3505200" cy="800100"/>
        </a:xfrm>
        <a:prstGeom prst="rect">
          <a:avLst/>
        </a:prstGeom>
      </xdr:spPr>
    </xdr:pic>
    <xdr:clientData/>
  </xdr:twoCellAnchor>
  <xdr:twoCellAnchor>
    <xdr:from>
      <xdr:col>4</xdr:col>
      <xdr:colOff>12700</xdr:colOff>
      <xdr:row>291</xdr:row>
      <xdr:rowOff>12700</xdr:rowOff>
    </xdr:from>
    <xdr:to>
      <xdr:col>4</xdr:col>
      <xdr:colOff>3162300</xdr:colOff>
      <xdr:row>291</xdr:row>
      <xdr:rowOff>1765300</xdr:rowOff>
    </xdr:to>
    <xdr:pic>
      <xdr:nvPicPr>
        <xdr:cNvPr xmlns:a="http://schemas.openxmlformats.org/drawingml/2006/main" id="32" name="Object 31">
          <a:extLst>
            <a:ext xmlns:a16="http://schemas.microsoft.com/office/drawing/2014/main" uri="{FF2B5EF4-FFF2-40B4-BE49-F238E27FC236}">
              <a16:creationId id="{00000000-0008-0000-0300-00002000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28"/>
        <a:stretch>
          <a:fillRect/>
        </a:stretch>
      </xdr:blipFill>
      <xdr:spPr xmlns:a="http://schemas.openxmlformats.org/drawingml/2006/main">
        <a:xfrm>
          <a:off x="3667125" y="241230150"/>
          <a:ext cx="3152775" cy="1752600"/>
        </a:xfrm>
        <a:prstGeom prst="rect">
          <a:avLst/>
        </a:prstGeom>
      </xdr:spPr>
    </xdr:pic>
    <xdr:clientData/>
  </xdr:twoCellAnchor>
  <xdr:twoCellAnchor>
    <xdr:from>
      <xdr:col>4</xdr:col>
      <xdr:colOff>12700</xdr:colOff>
      <xdr:row>293</xdr:row>
      <xdr:rowOff>12700</xdr:rowOff>
    </xdr:from>
    <xdr:to>
      <xdr:col>4</xdr:col>
      <xdr:colOff>1079500</xdr:colOff>
      <xdr:row>293</xdr:row>
      <xdr:rowOff>1257300</xdr:rowOff>
    </xdr:to>
    <xdr:pic>
      <xdr:nvPicPr>
        <xdr:cNvPr xmlns:a="http://schemas.openxmlformats.org/drawingml/2006/main" id="33" name="Object 32">
          <a:extLst>
            <a:ext xmlns:a16="http://schemas.microsoft.com/office/drawing/2014/main" uri="{FF2B5EF4-FFF2-40B4-BE49-F238E27FC236}">
              <a16:creationId id="{00000000-0008-0000-0300-00002100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29"/>
        <a:stretch>
          <a:fillRect/>
        </a:stretch>
      </xdr:blipFill>
      <xdr:spPr xmlns:a="http://schemas.openxmlformats.org/drawingml/2006/main">
        <a:xfrm>
          <a:off x="3667125" y="244001925"/>
          <a:ext cx="1066800" cy="1247775"/>
        </a:xfrm>
        <a:prstGeom prst="rect">
          <a:avLst/>
        </a:prstGeom>
      </xdr:spPr>
    </xdr:pic>
    <xdr:clientData/>
  </xdr:twoCellAnchor>
  <xdr:twoCellAnchor>
    <xdr:from>
      <xdr:col>4</xdr:col>
      <xdr:colOff>12700</xdr:colOff>
      <xdr:row>337</xdr:row>
      <xdr:rowOff>12700</xdr:rowOff>
    </xdr:from>
    <xdr:to>
      <xdr:col>4</xdr:col>
      <xdr:colOff>2463800</xdr:colOff>
      <xdr:row>337</xdr:row>
      <xdr:rowOff>3479800</xdr:rowOff>
    </xdr:to>
    <xdr:pic>
      <xdr:nvPicPr>
        <xdr:cNvPr xmlns:a="http://schemas.openxmlformats.org/drawingml/2006/main" id="34" name="Object 33">
          <a:extLst>
            <a:ext xmlns:a16="http://schemas.microsoft.com/office/drawing/2014/main" uri="{FF2B5EF4-FFF2-40B4-BE49-F238E27FC236}">
              <a16:creationId id="{00000000-0008-0000-0300-00002200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30"/>
        <a:stretch>
          <a:fillRect/>
        </a:stretch>
      </xdr:blipFill>
      <xdr:spPr xmlns:a="http://schemas.openxmlformats.org/drawingml/2006/main">
        <a:xfrm>
          <a:off x="3667125" y="275224875"/>
          <a:ext cx="2447925" cy="3467100"/>
        </a:xfrm>
        <a:prstGeom prst="rect">
          <a:avLst/>
        </a:prstGeom>
      </xdr:spPr>
    </xdr:pic>
    <xdr:clientData/>
  </xdr:twoCellAnchor>
  <xdr:twoCellAnchor>
    <xdr:from>
      <xdr:col>4</xdr:col>
      <xdr:colOff>12700</xdr:colOff>
      <xdr:row>338</xdr:row>
      <xdr:rowOff>12700</xdr:rowOff>
    </xdr:from>
    <xdr:to>
      <xdr:col>5</xdr:col>
      <xdr:colOff>0</xdr:colOff>
      <xdr:row>338</xdr:row>
      <xdr:rowOff>2489200</xdr:rowOff>
    </xdr:to>
    <xdr:pic>
      <xdr:nvPicPr>
        <xdr:cNvPr xmlns:a="http://schemas.openxmlformats.org/drawingml/2006/main" id="35" name="Object 34">
          <a:extLst>
            <a:ext xmlns:a16="http://schemas.microsoft.com/office/drawing/2014/main" uri="{FF2B5EF4-FFF2-40B4-BE49-F238E27FC236}">
              <a16:creationId id="{00000000-0008-0000-0300-00002300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31"/>
        <a:stretch>
          <a:fillRect/>
        </a:stretch>
      </xdr:blipFill>
      <xdr:spPr xmlns:a="http://schemas.openxmlformats.org/drawingml/2006/main">
        <a:xfrm>
          <a:off x="3667125" y="278711025"/>
          <a:ext cx="6810375" cy="2476500"/>
        </a:xfrm>
        <a:prstGeom prst="rect">
          <a:avLst/>
        </a:prstGeom>
      </xdr:spPr>
    </xdr:pic>
    <xdr:clientData/>
  </xdr:twoCellAnchor>
  <xdr:twoCellAnchor>
    <xdr:from>
      <xdr:col>4</xdr:col>
      <xdr:colOff>12700</xdr:colOff>
      <xdr:row>341</xdr:row>
      <xdr:rowOff>12700</xdr:rowOff>
    </xdr:from>
    <xdr:to>
      <xdr:col>4</xdr:col>
      <xdr:colOff>1574800</xdr:colOff>
      <xdr:row>341</xdr:row>
      <xdr:rowOff>1028700</xdr:rowOff>
    </xdr:to>
    <xdr:pic>
      <xdr:nvPicPr>
        <xdr:cNvPr xmlns:a="http://schemas.openxmlformats.org/drawingml/2006/main" id="36" name="Object 35">
          <a:extLst>
            <a:ext xmlns:a16="http://schemas.microsoft.com/office/drawing/2014/main" uri="{FF2B5EF4-FFF2-40B4-BE49-F238E27FC236}">
              <a16:creationId id="{00000000-0008-0000-0300-00002400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32"/>
        <a:stretch>
          <a:fillRect/>
        </a:stretch>
      </xdr:blipFill>
      <xdr:spPr xmlns:a="http://schemas.openxmlformats.org/drawingml/2006/main">
        <a:xfrm>
          <a:off x="3667125" y="285645225"/>
          <a:ext cx="1562100" cy="1019175"/>
        </a:xfrm>
        <a:prstGeom prst="rect">
          <a:avLst/>
        </a:prstGeom>
      </xdr:spPr>
    </xdr:pic>
    <xdr:clientData/>
  </xdr:twoCellAnchor>
  <xdr:twoCellAnchor>
    <xdr:from>
      <xdr:col>4</xdr:col>
      <xdr:colOff>12700</xdr:colOff>
      <xdr:row>345</xdr:row>
      <xdr:rowOff>12700</xdr:rowOff>
    </xdr:from>
    <xdr:to>
      <xdr:col>4</xdr:col>
      <xdr:colOff>1917700</xdr:colOff>
      <xdr:row>345</xdr:row>
      <xdr:rowOff>838200</xdr:rowOff>
    </xdr:to>
    <xdr:pic>
      <xdr:nvPicPr>
        <xdr:cNvPr xmlns:a="http://schemas.openxmlformats.org/drawingml/2006/main" id="37" name="Object 36">
          <a:extLst>
            <a:ext xmlns:a16="http://schemas.microsoft.com/office/drawing/2014/main" uri="{FF2B5EF4-FFF2-40B4-BE49-F238E27FC236}">
              <a16:creationId id="{00000000-0008-0000-0300-00002500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33"/>
        <a:stretch>
          <a:fillRect/>
        </a:stretch>
      </xdr:blipFill>
      <xdr:spPr xmlns:a="http://schemas.openxmlformats.org/drawingml/2006/main">
        <a:xfrm>
          <a:off x="3667125" y="291769800"/>
          <a:ext cx="1905000" cy="828675"/>
        </a:xfrm>
        <a:prstGeom prst="rect">
          <a:avLst/>
        </a:prstGeom>
      </xdr:spPr>
    </xdr:pic>
    <xdr:clientData/>
  </xdr:twoCellAnchor>
  <xdr:twoCellAnchor>
    <xdr:from>
      <xdr:col>4</xdr:col>
      <xdr:colOff>348876</xdr:colOff>
      <xdr:row>350</xdr:row>
      <xdr:rowOff>360083</xdr:rowOff>
    </xdr:from>
    <xdr:to>
      <xdr:col>4</xdr:col>
      <xdr:colOff>1809376</xdr:colOff>
      <xdr:row>351</xdr:row>
      <xdr:rowOff>310030</xdr:rowOff>
    </xdr:to>
    <xdr:pic>
      <xdr:nvPicPr>
        <xdr:cNvPr xmlns:a="http://schemas.openxmlformats.org/drawingml/2006/main" id="38" name="Object 37">
          <a:extLst>
            <a:ext xmlns:a16="http://schemas.microsoft.com/office/drawing/2014/main" uri="{FF2B5EF4-FFF2-40B4-BE49-F238E27FC236}">
              <a16:creationId id="{00000000-0008-0000-0300-00002600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34"/>
        <a:stretch>
          <a:fillRect/>
        </a:stretch>
      </xdr:blipFill>
      <xdr:spPr xmlns:a="http://schemas.openxmlformats.org/drawingml/2006/main">
        <a:xfrm>
          <a:off x="4010025" y="303476025"/>
          <a:ext cx="1457325" cy="438150"/>
        </a:xfrm>
        <a:prstGeom prst="rect">
          <a:avLst/>
        </a:prstGeom>
      </xdr:spPr>
    </xdr:pic>
    <xdr:clientData/>
  </xdr:twoCellAnchor>
  <xdr:twoCellAnchor>
    <xdr:from>
      <xdr:col>4</xdr:col>
      <xdr:colOff>12700</xdr:colOff>
      <xdr:row>388</xdr:row>
      <xdr:rowOff>12700</xdr:rowOff>
    </xdr:from>
    <xdr:to>
      <xdr:col>5</xdr:col>
      <xdr:colOff>0</xdr:colOff>
      <xdr:row>388</xdr:row>
      <xdr:rowOff>2603500</xdr:rowOff>
    </xdr:to>
    <xdr:pic>
      <xdr:nvPicPr>
        <xdr:cNvPr xmlns:a="http://schemas.openxmlformats.org/drawingml/2006/main" id="39" name="Object 38">
          <a:extLst>
            <a:ext xmlns:a16="http://schemas.microsoft.com/office/drawing/2014/main" uri="{FF2B5EF4-FFF2-40B4-BE49-F238E27FC236}">
              <a16:creationId id="{00000000-0008-0000-0300-00002700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35"/>
        <a:stretch>
          <a:fillRect/>
        </a:stretch>
      </xdr:blipFill>
      <xdr:spPr xmlns:a="http://schemas.openxmlformats.org/drawingml/2006/main">
        <a:xfrm>
          <a:off x="3667125" y="347462475"/>
          <a:ext cx="6810375" cy="2590800"/>
        </a:xfrm>
        <a:prstGeom prst="rect">
          <a:avLst/>
        </a:prstGeom>
      </xdr:spPr>
    </xdr:pic>
    <xdr:clientData/>
  </xdr:twoCellAnchor>
  <xdr:twoCellAnchor>
    <xdr:from>
      <xdr:col>4</xdr:col>
      <xdr:colOff>12700</xdr:colOff>
      <xdr:row>398</xdr:row>
      <xdr:rowOff>12700</xdr:rowOff>
    </xdr:from>
    <xdr:to>
      <xdr:col>4</xdr:col>
      <xdr:colOff>3962400</xdr:colOff>
      <xdr:row>398</xdr:row>
      <xdr:rowOff>5194300</xdr:rowOff>
    </xdr:to>
    <xdr:pic>
      <xdr:nvPicPr>
        <xdr:cNvPr xmlns:a="http://schemas.openxmlformats.org/drawingml/2006/main" id="40" name="Object 39">
          <a:extLst>
            <a:ext xmlns:a16="http://schemas.microsoft.com/office/drawing/2014/main" uri="{FF2B5EF4-FFF2-40B4-BE49-F238E27FC236}">
              <a16:creationId id="{00000000-0008-0000-0300-00002800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36"/>
        <a:stretch>
          <a:fillRect/>
        </a:stretch>
      </xdr:blipFill>
      <xdr:spPr xmlns:a="http://schemas.openxmlformats.org/drawingml/2006/main">
        <a:xfrm>
          <a:off x="3667125" y="364112175"/>
          <a:ext cx="3952875" cy="5181600"/>
        </a:xfrm>
        <a:prstGeom prst="rect">
          <a:avLst/>
        </a:prstGeom>
      </xdr:spPr>
    </xdr:pic>
    <xdr:clientData/>
  </xdr:twoCellAnchor>
  <xdr:twoCellAnchor>
    <xdr:from>
      <xdr:col>4</xdr:col>
      <xdr:colOff>12700</xdr:colOff>
      <xdr:row>400</xdr:row>
      <xdr:rowOff>12700</xdr:rowOff>
    </xdr:from>
    <xdr:to>
      <xdr:col>5</xdr:col>
      <xdr:colOff>0</xdr:colOff>
      <xdr:row>400</xdr:row>
      <xdr:rowOff>1130300</xdr:rowOff>
    </xdr:to>
    <xdr:pic>
      <xdr:nvPicPr>
        <xdr:cNvPr xmlns:a="http://schemas.openxmlformats.org/drawingml/2006/main" id="41" name="Object 40">
          <a:extLst>
            <a:ext xmlns:a16="http://schemas.microsoft.com/office/drawing/2014/main" uri="{FF2B5EF4-FFF2-40B4-BE49-F238E27FC236}">
              <a16:creationId id="{00000000-0008-0000-0300-00002900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37"/>
        <a:stretch>
          <a:fillRect/>
        </a:stretch>
      </xdr:blipFill>
      <xdr:spPr xmlns:a="http://schemas.openxmlformats.org/drawingml/2006/main">
        <a:xfrm>
          <a:off x="3667125" y="374322975"/>
          <a:ext cx="6810375" cy="1114425"/>
        </a:xfrm>
        <a:prstGeom prst="rect">
          <a:avLst/>
        </a:prstGeom>
      </xdr:spPr>
    </xdr:pic>
    <xdr:clientData/>
  </xdr:twoCellAnchor>
  <xdr:twoCellAnchor>
    <xdr:from>
      <xdr:col>4</xdr:col>
      <xdr:colOff>57524</xdr:colOff>
      <xdr:row>401</xdr:row>
      <xdr:rowOff>595406</xdr:rowOff>
    </xdr:from>
    <xdr:to>
      <xdr:col>4</xdr:col>
      <xdr:colOff>6801970</xdr:colOff>
      <xdr:row>402</xdr:row>
      <xdr:rowOff>1368612</xdr:rowOff>
    </xdr:to>
    <xdr:pic>
      <xdr:nvPicPr>
        <xdr:cNvPr xmlns:a="http://schemas.openxmlformats.org/drawingml/2006/main" id="42" name="Object 41">
          <a:extLst>
            <a:ext xmlns:a16="http://schemas.microsoft.com/office/drawing/2014/main" uri="{FF2B5EF4-FFF2-40B4-BE49-F238E27FC236}">
              <a16:creationId id="{00000000-0008-0000-0300-00002A00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38"/>
        <a:stretch>
          <a:fillRect/>
        </a:stretch>
      </xdr:blipFill>
      <xdr:spPr xmlns:a="http://schemas.openxmlformats.org/drawingml/2006/main">
        <a:xfrm>
          <a:off x="3714750" y="376056525"/>
          <a:ext cx="6743700" cy="1905000"/>
        </a:xfrm>
        <a:prstGeom prst="rect">
          <a:avLst/>
        </a:prstGeom>
      </xdr:spPr>
    </xdr:pic>
    <xdr:clientData/>
  </xdr:twoCellAnchor>
  <xdr:twoCellAnchor>
    <xdr:from>
      <xdr:col>4</xdr:col>
      <xdr:colOff>12700</xdr:colOff>
      <xdr:row>460</xdr:row>
      <xdr:rowOff>12700</xdr:rowOff>
    </xdr:from>
    <xdr:to>
      <xdr:col>4</xdr:col>
      <xdr:colOff>3581400</xdr:colOff>
      <xdr:row>460</xdr:row>
      <xdr:rowOff>1612900</xdr:rowOff>
    </xdr:to>
    <xdr:pic>
      <xdr:nvPicPr>
        <xdr:cNvPr xmlns:a="http://schemas.openxmlformats.org/drawingml/2006/main" id="46" name="Object 45">
          <a:extLst>
            <a:ext xmlns:a16="http://schemas.microsoft.com/office/drawing/2014/main" uri="{FF2B5EF4-FFF2-40B4-BE49-F238E27FC236}">
              <a16:creationId id="{00000000-0008-0000-0300-00002E00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39"/>
        <a:stretch>
          <a:fillRect/>
        </a:stretch>
      </xdr:blipFill>
      <xdr:spPr xmlns:a="http://schemas.openxmlformats.org/drawingml/2006/main">
        <a:xfrm>
          <a:off x="3667125" y="432558825"/>
          <a:ext cx="3571875" cy="1600200"/>
        </a:xfrm>
        <a:prstGeom prst="rect">
          <a:avLst/>
        </a:prstGeom>
      </xdr:spPr>
    </xdr:pic>
    <xdr:clientData/>
  </xdr:twoCellAnchor>
  <xdr:twoCellAnchor>
    <xdr:from>
      <xdr:col>4</xdr:col>
      <xdr:colOff>12700</xdr:colOff>
      <xdr:row>461</xdr:row>
      <xdr:rowOff>12700</xdr:rowOff>
    </xdr:from>
    <xdr:to>
      <xdr:col>4</xdr:col>
      <xdr:colOff>3505200</xdr:colOff>
      <xdr:row>461</xdr:row>
      <xdr:rowOff>2908300</xdr:rowOff>
    </xdr:to>
    <xdr:pic>
      <xdr:nvPicPr>
        <xdr:cNvPr xmlns:a="http://schemas.openxmlformats.org/drawingml/2006/main" id="47" name="Object 46">
          <a:extLst>
            <a:ext xmlns:a16="http://schemas.microsoft.com/office/drawing/2014/main" uri="{FF2B5EF4-FFF2-40B4-BE49-F238E27FC236}">
              <a16:creationId id="{00000000-0008-0000-0300-00002F00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40"/>
        <a:stretch>
          <a:fillRect/>
        </a:stretch>
      </xdr:blipFill>
      <xdr:spPr xmlns:a="http://schemas.openxmlformats.org/drawingml/2006/main">
        <a:xfrm>
          <a:off x="3667125" y="434178075"/>
          <a:ext cx="3495675" cy="2895600"/>
        </a:xfrm>
        <a:prstGeom prst="rect">
          <a:avLst/>
        </a:prstGeom>
      </xdr:spPr>
    </xdr:pic>
    <xdr:clientData/>
  </xdr:twoCellAnchor>
  <xdr:twoCellAnchor>
    <xdr:from>
      <xdr:col>4</xdr:col>
      <xdr:colOff>12700</xdr:colOff>
      <xdr:row>462</xdr:row>
      <xdr:rowOff>12700</xdr:rowOff>
    </xdr:from>
    <xdr:to>
      <xdr:col>4</xdr:col>
      <xdr:colOff>4495800</xdr:colOff>
      <xdr:row>462</xdr:row>
      <xdr:rowOff>3632200</xdr:rowOff>
    </xdr:to>
    <xdr:pic>
      <xdr:nvPicPr>
        <xdr:cNvPr xmlns:a="http://schemas.openxmlformats.org/drawingml/2006/main" id="48" name="Object 47">
          <a:extLst>
            <a:ext xmlns:a16="http://schemas.microsoft.com/office/drawing/2014/main" uri="{FF2B5EF4-FFF2-40B4-BE49-F238E27FC236}">
              <a16:creationId id="{00000000-0008-0000-0300-00003000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41"/>
        <a:stretch>
          <a:fillRect/>
        </a:stretch>
      </xdr:blipFill>
      <xdr:spPr xmlns:a="http://schemas.openxmlformats.org/drawingml/2006/main">
        <a:xfrm>
          <a:off x="3667125" y="437092725"/>
          <a:ext cx="4486275" cy="3619500"/>
        </a:xfrm>
        <a:prstGeom prst="rect">
          <a:avLst/>
        </a:prstGeom>
      </xdr:spPr>
    </xdr:pic>
    <xdr:clientData/>
  </xdr:twoCellAnchor>
  <xdr:twoCellAnchor>
    <xdr:from>
      <xdr:col>4</xdr:col>
      <xdr:colOff>12700</xdr:colOff>
      <xdr:row>517</xdr:row>
      <xdr:rowOff>12700</xdr:rowOff>
    </xdr:from>
    <xdr:to>
      <xdr:col>4</xdr:col>
      <xdr:colOff>1562100</xdr:colOff>
      <xdr:row>517</xdr:row>
      <xdr:rowOff>1663700</xdr:rowOff>
    </xdr:to>
    <xdr:pic>
      <xdr:nvPicPr>
        <xdr:cNvPr xmlns:a="http://schemas.openxmlformats.org/drawingml/2006/main" id="49" name="Object 48">
          <a:extLst>
            <a:ext xmlns:a16="http://schemas.microsoft.com/office/drawing/2014/main" uri="{FF2B5EF4-FFF2-40B4-BE49-F238E27FC236}">
              <a16:creationId id="{00000000-0008-0000-0300-00003100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42"/>
        <a:stretch>
          <a:fillRect/>
        </a:stretch>
      </xdr:blipFill>
      <xdr:spPr xmlns:a="http://schemas.openxmlformats.org/drawingml/2006/main">
        <a:xfrm>
          <a:off x="3667125" y="488803950"/>
          <a:ext cx="1552575" cy="1647825"/>
        </a:xfrm>
        <a:prstGeom prst="rect">
          <a:avLst/>
        </a:prstGeom>
      </xdr:spPr>
    </xdr:pic>
    <xdr:clientData/>
  </xdr:twoCellAnchor>
  <xdr:twoCellAnchor>
    <xdr:from>
      <xdr:col>4</xdr:col>
      <xdr:colOff>19050</xdr:colOff>
      <xdr:row>459</xdr:row>
      <xdr:rowOff>19050</xdr:rowOff>
    </xdr:from>
    <xdr:to>
      <xdr:col>4</xdr:col>
      <xdr:colOff>1162050</xdr:colOff>
      <xdr:row>459</xdr:row>
      <xdr:rowOff>514350</xdr:rowOff>
    </xdr:to>
    <xdr:sp macro="" textlink="">
      <xdr:nvSpPr>
        <xdr:cNvPr xmlns:a="http://schemas.openxmlformats.org/drawingml/2006/main" hidden="1" id="3073" name="OleObject 44">
          <a:extLst>
            <a:ext xmlns:a16="http://schemas.microsoft.com/office/drawing/2014/main" uri="{FF2B5EF4-FFF2-40B4-BE49-F238E27FC236}">
              <a16:creationId id="{00000000-0008-0000-0300-0000010C0000}"/>
            </a:ext>
          </a:extLst>
        </xdr:cNvPr>
        <xdr:cNvSpPr/>
      </xdr:nvSpPr>
      <xdr:spPr xmlns:a="http://schemas.openxmlformats.org/drawingml/2006/main" bwMode="auto">
        <a:xfrm>
          <a:off x="3676650" y="432034950"/>
          <a:ext cx="1143000" cy="495300"/>
        </a:xfrm>
        <a:prstGeom prst="rect">
          <a:avLst/>
        </a:prstGeom>
        <a:solidFill>
          <a:srgbClr val="FFFFFF"/>
        </a:solidFill>
        <a:ln w="9525">
          <a:solidFill>
            <a:srgbClr val="000000"/>
          </a:solidFill>
          <a:miter lim="800000"/>
        </a:ln>
      </xdr:spPr>
    </xdr:sp>
    <xdr:clientData/>
  </xdr:twoCellAnchor>
  <xdr:twoCellAnchor>
    <xdr:from>
      <xdr:col>4</xdr:col>
      <xdr:colOff>19050</xdr:colOff>
      <xdr:row>458</xdr:row>
      <xdr:rowOff>19050</xdr:rowOff>
    </xdr:from>
    <xdr:to>
      <xdr:col>4</xdr:col>
      <xdr:colOff>1143000</xdr:colOff>
      <xdr:row>458</xdr:row>
      <xdr:rowOff>514350</xdr:rowOff>
    </xdr:to>
    <xdr:sp macro="" textlink="">
      <xdr:nvSpPr>
        <xdr:cNvPr xmlns:a="http://schemas.openxmlformats.org/drawingml/2006/main" hidden="1" id="3074" name="OleObject 43">
          <a:extLst>
            <a:ext xmlns:a16="http://schemas.microsoft.com/office/drawing/2014/main" uri="{FF2B5EF4-FFF2-40B4-BE49-F238E27FC236}">
              <a16:creationId id="{00000000-0008-0000-0300-0000020C0000}"/>
            </a:ext>
          </a:extLst>
        </xdr:cNvPr>
        <xdr:cNvSpPr/>
      </xdr:nvSpPr>
      <xdr:spPr xmlns:a="http://schemas.openxmlformats.org/drawingml/2006/main" bwMode="auto">
        <a:xfrm>
          <a:off x="3676650" y="431501550"/>
          <a:ext cx="1123950" cy="495300"/>
        </a:xfrm>
        <a:prstGeom prst="rect">
          <a:avLst/>
        </a:prstGeom>
        <a:solidFill>
          <a:srgbClr val="FFFFFF"/>
        </a:solidFill>
        <a:ln w="9525">
          <a:solidFill>
            <a:srgbClr val="000000"/>
          </a:solidFill>
          <a:miter lim="800000"/>
        </a:ln>
      </xdr:spPr>
    </xdr:sp>
    <xdr:clientData/>
  </xdr:twoCellAnchor>
  <xdr:twoCellAnchor>
    <xdr:from>
      <xdr:col>4</xdr:col>
      <xdr:colOff>19050</xdr:colOff>
      <xdr:row>457</xdr:row>
      <xdr:rowOff>19050</xdr:rowOff>
    </xdr:from>
    <xdr:to>
      <xdr:col>4</xdr:col>
      <xdr:colOff>1143000</xdr:colOff>
      <xdr:row>457</xdr:row>
      <xdr:rowOff>514350</xdr:rowOff>
    </xdr:to>
    <xdr:sp macro="" textlink="">
      <xdr:nvSpPr>
        <xdr:cNvPr xmlns:a="http://schemas.openxmlformats.org/drawingml/2006/main" hidden="1" id="3075" name="OleObject 42">
          <a:extLst>
            <a:ext xmlns:a16="http://schemas.microsoft.com/office/drawing/2014/main" uri="{FF2B5EF4-FFF2-40B4-BE49-F238E27FC236}">
              <a16:creationId id="{00000000-0008-0000-0300-0000030C0000}"/>
            </a:ext>
          </a:extLst>
        </xdr:cNvPr>
        <xdr:cNvSpPr/>
      </xdr:nvSpPr>
      <xdr:spPr xmlns:a="http://schemas.openxmlformats.org/drawingml/2006/main" bwMode="auto">
        <a:xfrm>
          <a:off x="3676650" y="430968150"/>
          <a:ext cx="1123950" cy="495300"/>
        </a:xfrm>
        <a:prstGeom prst="rect">
          <a:avLst/>
        </a:prstGeom>
        <a:solidFill>
          <a:srgbClr val="FFFFFF"/>
        </a:solidFill>
        <a:ln w="9525">
          <a:solidFill>
            <a:srgbClr val="000000"/>
          </a:solidFill>
          <a:miter lim="800000"/>
        </a:ln>
      </xdr:spPr>
    </xdr:sp>
    <xdr:clientData/>
  </xdr:twoCellAnchor>
  <xdr:twoCellAnchor>
    <xdr:from>
      <xdr:col>4</xdr:col>
      <xdr:colOff>19050</xdr:colOff>
      <xdr:row>208</xdr:row>
      <xdr:rowOff>19050</xdr:rowOff>
    </xdr:from>
    <xdr:to>
      <xdr:col>4</xdr:col>
      <xdr:colOff>1914525</xdr:colOff>
      <xdr:row>208</xdr:row>
      <xdr:rowOff>514350</xdr:rowOff>
    </xdr:to>
    <xdr:sp macro="" textlink="">
      <xdr:nvSpPr>
        <xdr:cNvPr xmlns:a="http://schemas.openxmlformats.org/drawingml/2006/main" hidden="1" id="3076" name="OleObject 19">
          <a:extLst>
            <a:ext xmlns:a16="http://schemas.microsoft.com/office/drawing/2014/main" uri="{FF2B5EF4-FFF2-40B4-BE49-F238E27FC236}">
              <a16:creationId id="{00000000-0008-0000-0300-0000040C0000}"/>
            </a:ext>
          </a:extLst>
        </xdr:cNvPr>
        <xdr:cNvSpPr/>
      </xdr:nvSpPr>
      <xdr:spPr xmlns:a="http://schemas.openxmlformats.org/drawingml/2006/main" bwMode="auto">
        <a:xfrm>
          <a:off x="3676650" y="159038925"/>
          <a:ext cx="1895475" cy="495300"/>
        </a:xfrm>
        <a:prstGeom prst="rect">
          <a:avLst/>
        </a:prstGeom>
        <a:solidFill>
          <a:srgbClr val="FFFFFF"/>
        </a:solidFill>
        <a:ln w="9525">
          <a:solidFill>
            <a:srgbClr val="000000"/>
          </a:solidFill>
          <a:miter lim="800000"/>
        </a:ln>
      </xdr:spPr>
    </xdr:sp>
    <xdr:clientData/>
  </xdr:twoCellAnchor>
  <xdr:twoCellAnchor>
    <xdr:from>
      <xdr:col>4</xdr:col>
      <xdr:colOff>19050</xdr:colOff>
      <xdr:row>101</xdr:row>
      <xdr:rowOff>19050</xdr:rowOff>
    </xdr:from>
    <xdr:to>
      <xdr:col>4</xdr:col>
      <xdr:colOff>3143250</xdr:colOff>
      <xdr:row>101</xdr:row>
      <xdr:rowOff>514350</xdr:rowOff>
    </xdr:to>
    <xdr:sp macro="" textlink="">
      <xdr:nvSpPr>
        <xdr:cNvPr xmlns:a="http://schemas.openxmlformats.org/drawingml/2006/main" hidden="1" id="3077" name="OleObject 9">
          <a:extLst>
            <a:ext xmlns:a16="http://schemas.microsoft.com/office/drawing/2014/main" uri="{FF2B5EF4-FFF2-40B4-BE49-F238E27FC236}">
              <a16:creationId id="{00000000-0008-0000-0300-0000050C0000}"/>
            </a:ext>
          </a:extLst>
        </xdr:cNvPr>
        <xdr:cNvSpPr/>
      </xdr:nvSpPr>
      <xdr:spPr xmlns:a="http://schemas.openxmlformats.org/drawingml/2006/main" bwMode="auto">
        <a:xfrm>
          <a:off x="3676650" y="59188350"/>
          <a:ext cx="3124200" cy="495300"/>
        </a:xfrm>
        <a:prstGeom prst="rect">
          <a:avLst/>
        </a:prstGeom>
        <a:solidFill>
          <a:srgbClr val="FFFFFF"/>
        </a:solidFill>
        <a:ln w="9525">
          <a:solidFill>
            <a:srgbClr val="000000"/>
          </a:solidFill>
          <a:miter lim="800000"/>
        </a:ln>
      </xdr:spPr>
    </xdr:sp>
    <xdr:clientData/>
  </xdr:twoCellAnchor>
  <xdr:twoCellAnchor>
    <xdr:from>
      <xdr:col>4</xdr:col>
      <xdr:colOff>22413</xdr:colOff>
      <xdr:row>118</xdr:row>
      <xdr:rowOff>78442</xdr:rowOff>
    </xdr:from>
    <xdr:to>
      <xdr:col>4</xdr:col>
      <xdr:colOff>4882327</xdr:colOff>
      <xdr:row>118</xdr:row>
      <xdr:rowOff>2017060</xdr:rowOff>
    </xdr:to>
    <xdr:pic>
      <xdr:nvPicPr>
        <xdr:cNvPr xmlns:a="http://schemas.openxmlformats.org/drawingml/2006/main" descr="immagine" id="10" name="Picture 9">
          <a:extLst>
            <a:ext xmlns:a16="http://schemas.microsoft.com/office/drawing/2014/main" uri="{FF2B5EF4-FFF2-40B4-BE49-F238E27FC236}">
              <a16:creationId id="{00000000-0008-0000-0300-00000A000000}"/>
            </a:ext>
          </a:extLst>
        </xdr:cNvPr>
        <xdr:cNvPicPr xmlns:a="http://schemas.openxmlformats.org/drawingml/2006/main">
          <a:picLocks noChangeArrowheads="1" noChangeAspect="1"/>
        </xdr:cNvPicPr>
      </xdr:nvPicPr>
      <xdr:blipFill xmlns:a="http://schemas.openxmlformats.org/drawingml/2006/main">
        <a:blip xmlns:g2="http://schemas.openxmlformats.org/officeDocument/2006/relationships" g2:embed="rId43"/>
        <a:stretch>
          <a:fillRect/>
        </a:stretch>
      </xdr:blipFill>
      <xdr:spPr xmlns:a="http://schemas.openxmlformats.org/drawingml/2006/main" bwMode="auto">
        <a:xfrm>
          <a:off x="3676650" y="79228950"/>
          <a:ext cx="4857750" cy="1943100"/>
        </a:xfrm>
        <a:prstGeom prst="rect">
          <a:avLst/>
        </a:prstGeom>
        <a:extLst>
          <a:ext xmlns:a14="http://schemas.microsoft.com/office/drawing/2010/main" uri="{909E8E84-426E-40DD-AFC4-6F175D3DCCD1}">
            <a14:hiddenFill>
              <a:solidFill>
                <a:srgbClr val="FFFFFF"/>
              </a:solidFill>
            </a14:hiddenFill>
          </a:ext>
        </a:extLst>
      </xdr:spPr>
    </xdr:pic>
    <xdr:clientData/>
  </xdr:twoCellAnchor>
  <xdr:twoCellAnchor>
    <xdr:from>
      <xdr:col>8</xdr:col>
      <xdr:colOff>33938</xdr:colOff>
      <xdr:row>209</xdr:row>
      <xdr:rowOff>418388</xdr:rowOff>
    </xdr:from>
    <xdr:to>
      <xdr:col>8</xdr:col>
      <xdr:colOff>2655122</xdr:colOff>
      <xdr:row>209</xdr:row>
      <xdr:rowOff>1736911</xdr:rowOff>
    </xdr:to>
    <xdr:pic>
      <xdr:nvPicPr>
        <xdr:cNvPr xmlns:a="http://schemas.openxmlformats.org/drawingml/2006/main" id="43" name="Grafik 42">
          <a:extLst>
            <a:ext xmlns:a16="http://schemas.microsoft.com/office/drawing/2014/main" uri="{FF2B5EF4-FFF2-40B4-BE49-F238E27FC236}">
              <a16:creationId id="{00000000-0008-0000-0300-00002B00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44"/>
        <a:stretch>
          <a:fillRect/>
        </a:stretch>
      </xdr:blipFill>
      <xdr:spPr xmlns:a="http://schemas.openxmlformats.org/drawingml/2006/main">
        <a:xfrm>
          <a:off x="13544550" y="161782125"/>
          <a:ext cx="2619375" cy="1314450"/>
        </a:xfrm>
        <a:prstGeom prst="rect">
          <a:avLst/>
        </a:prstGeom>
      </xdr:spPr>
    </xdr:pic>
    <xdr:clientData/>
  </xdr:twoCellAnchor>
  <xdr:twoCellAnchor>
    <xdr:from>
      <xdr:col>8</xdr:col>
      <xdr:colOff>38101</xdr:colOff>
      <xdr:row>338</xdr:row>
      <xdr:rowOff>552451</xdr:rowOff>
    </xdr:from>
    <xdr:to>
      <xdr:col>8</xdr:col>
      <xdr:colOff>2556181</xdr:colOff>
      <xdr:row>338</xdr:row>
      <xdr:rowOff>2229970</xdr:rowOff>
    </xdr:to>
    <xdr:pic>
      <xdr:nvPicPr>
        <xdr:cNvPr xmlns:a="http://schemas.openxmlformats.org/drawingml/2006/main" id="44" name="Immagine 7">
          <a:extLst>
            <a:ext xmlns:a16="http://schemas.microsoft.com/office/drawing/2014/main" uri="{FF2B5EF4-FFF2-40B4-BE49-F238E27FC236}">
              <a16:creationId id="{00000000-0008-0000-0300-00002C000000}"/>
            </a:ext>
          </a:extLst>
        </xdr:cNvPr>
        <xdr:cNvPicPr xmlns:a="http://schemas.openxmlformats.org/drawingml/2006/main">
          <a:picLocks noChangeArrowheads="1" noChangeAspect="1"/>
        </xdr:cNvPicPr>
      </xdr:nvPicPr>
      <xdr:blipFill xmlns:a="http://schemas.openxmlformats.org/drawingml/2006/main">
        <a:blip xmlns:g2="http://schemas.openxmlformats.org/officeDocument/2006/relationships" g2:embed="rId45"/>
        <a:stretch>
          <a:fillRect/>
        </a:stretch>
      </xdr:blipFill>
      <xdr:spPr xmlns:a="http://schemas.openxmlformats.org/drawingml/2006/main" bwMode="auto">
        <a:xfrm>
          <a:off x="13544550" y="279253950"/>
          <a:ext cx="2514600" cy="1676400"/>
        </a:xfrm>
        <a:prstGeom prst="rect">
          <a:avLst/>
        </a:prstGeom>
        <a:noFill/>
        <a:ln>
          <a:noFill/>
        </a:ln>
        <a:extLst>
          <a:ext xmlns:a14="http://schemas.microsoft.com/office/drawing/2010/main" uri="{909E8E84-426E-40DD-AFC4-6F175D3DCCD1}">
            <a14:hiddenFill>
              <a:solidFill>
                <a:srgbClr val="FFFFFF"/>
              </a:solidFill>
            </a14:hiddenFill>
          </a:ext>
          <a:ext xmlns:a14="http://schemas.microsoft.com/office/drawing/2010/main" uri="{91240B29-F687-4F45-9708-019B960494DF}">
            <a14:hiddenLine w="9525">
              <a:solidFill>
                <a:srgbClr val="000000"/>
              </a:solidFill>
              <a:miter lim="800000"/>
              <a:headEnd/>
              <a:tailEnd/>
            </a14:hiddenLine>
          </a:ext>
        </a:extLst>
      </xdr:spPr>
    </xdr:pic>
    <xdr:clientData/>
  </xdr:twoCellAnchor>
  <xdr:twoCellAnchor>
    <xdr:from>
      <xdr:col>8</xdr:col>
      <xdr:colOff>171450</xdr:colOff>
      <xdr:row>360</xdr:row>
      <xdr:rowOff>200025</xdr:rowOff>
    </xdr:from>
    <xdr:to>
      <xdr:col>8</xdr:col>
      <xdr:colOff>2577353</xdr:colOff>
      <xdr:row>360</xdr:row>
      <xdr:rowOff>958828</xdr:rowOff>
    </xdr:to>
    <xdr:pic>
      <xdr:nvPicPr>
        <xdr:cNvPr xmlns:a="http://schemas.openxmlformats.org/drawingml/2006/main" id="51" name="Grafik 50">
          <a:extLst>
            <a:ext xmlns:a16="http://schemas.microsoft.com/office/drawing/2014/main" uri="{FF2B5EF4-FFF2-40B4-BE49-F238E27FC236}">
              <a16:creationId id="{00000000-0008-0000-0300-00003300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46"/>
        <a:stretch>
          <a:fillRect/>
        </a:stretch>
      </xdr:blipFill>
      <xdr:spPr xmlns:a="http://schemas.openxmlformats.org/drawingml/2006/main">
        <a:xfrm>
          <a:off x="13677900" y="312600975"/>
          <a:ext cx="2409825" cy="762000"/>
        </a:xfrm>
        <a:prstGeom prst="rect">
          <a:avLst/>
        </a:prstGeom>
      </xdr:spPr>
    </xdr:pic>
    <xdr:clientData/>
  </xdr:twoCellAnchor>
  <xdr:twoCellAnchor>
    <xdr:from>
      <xdr:col>8</xdr:col>
      <xdr:colOff>171451</xdr:colOff>
      <xdr:row>360</xdr:row>
      <xdr:rowOff>1791821</xdr:rowOff>
    </xdr:from>
    <xdr:to>
      <xdr:col>8</xdr:col>
      <xdr:colOff>2543737</xdr:colOff>
      <xdr:row>360</xdr:row>
      <xdr:rowOff>3744371</xdr:rowOff>
    </xdr:to>
    <xdr:pic>
      <xdr:nvPicPr>
        <xdr:cNvPr xmlns:a="http://schemas.openxmlformats.org/drawingml/2006/main" id="52" name="Grafik 51">
          <a:extLst>
            <a:ext xmlns:a16="http://schemas.microsoft.com/office/drawing/2014/main" uri="{FF2B5EF4-FFF2-40B4-BE49-F238E27FC236}">
              <a16:creationId id="{00000000-0008-0000-0300-00003400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47"/>
        <a:stretch>
          <a:fillRect/>
        </a:stretch>
      </xdr:blipFill>
      <xdr:spPr xmlns:a="http://schemas.openxmlformats.org/drawingml/2006/main">
        <a:xfrm>
          <a:off x="13677900" y="314191650"/>
          <a:ext cx="2371725" cy="1952625"/>
        </a:xfrm>
        <a:prstGeom prst="rect">
          <a:avLst/>
        </a:prstGeom>
      </xdr:spPr>
    </xdr:pic>
    <xdr:clientData/>
  </xdr:twoCellAnchor>
  <xdr:twoCellAnchor>
    <xdr:from>
      <xdr:col>8</xdr:col>
      <xdr:colOff>138782</xdr:colOff>
      <xdr:row>374</xdr:row>
      <xdr:rowOff>3481620</xdr:rowOff>
    </xdr:from>
    <xdr:to>
      <xdr:col>8</xdr:col>
      <xdr:colOff>2254602</xdr:colOff>
      <xdr:row>374</xdr:row>
      <xdr:rowOff>5147169</xdr:rowOff>
    </xdr:to>
    <xdr:pic>
      <xdr:nvPicPr>
        <xdr:cNvPr xmlns:a="http://schemas.openxmlformats.org/drawingml/2006/main" id="54" name="Grafik 1">
          <a:extLst>
            <a:ext xmlns:a16="http://schemas.microsoft.com/office/drawing/2014/main" uri="{FF2B5EF4-FFF2-40B4-BE49-F238E27FC236}">
              <a16:creationId id="{00000000-0008-0000-0300-00003600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48"/>
        <a:stretch>
          <a:fillRect/>
        </a:stretch>
      </xdr:blipFill>
      <xdr:spPr xmlns:a="http://schemas.openxmlformats.org/drawingml/2006/main">
        <a:xfrm>
          <a:off x="13649325" y="334184625"/>
          <a:ext cx="2114550" cy="1666875"/>
        </a:xfrm>
        <a:prstGeom prst="rect">
          <a:avLst/>
        </a:prstGeom>
      </xdr:spPr>
    </xdr:pic>
    <xdr:clientData/>
  </xdr:twoCellAnchor>
  <xdr:twoCellAnchor>
    <xdr:from>
      <xdr:col>8</xdr:col>
      <xdr:colOff>175535</xdr:colOff>
      <xdr:row>115</xdr:row>
      <xdr:rowOff>683078</xdr:rowOff>
    </xdr:from>
    <xdr:to>
      <xdr:col>8</xdr:col>
      <xdr:colOff>2476501</xdr:colOff>
      <xdr:row>115</xdr:row>
      <xdr:rowOff>1381151</xdr:rowOff>
    </xdr:to>
    <xdr:pic>
      <xdr:nvPicPr>
        <xdr:cNvPr xmlns:a="http://schemas.openxmlformats.org/drawingml/2006/main" id="45" name="Grafik 44">
          <a:extLst>
            <a:ext xmlns:a16="http://schemas.microsoft.com/office/drawing/2014/main" uri="{FF2B5EF4-FFF2-40B4-BE49-F238E27FC236}">
              <a16:creationId id="{00000000-0008-0000-0300-00002D00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49"/>
        <a:stretch>
          <a:fillRect/>
        </a:stretch>
      </xdr:blipFill>
      <xdr:spPr xmlns:a="http://schemas.openxmlformats.org/drawingml/2006/main">
        <a:xfrm>
          <a:off x="13677900" y="74333100"/>
          <a:ext cx="2305050" cy="695325"/>
        </a:xfrm>
        <a:prstGeom prst="rect">
          <a:avLst/>
        </a:prstGeom>
      </xdr:spPr>
    </xdr:pic>
    <xdr:clientData/>
  </xdr:twoCellAnchor>
  <xdr:twoCellAnchor>
    <xdr:from>
      <xdr:col>8</xdr:col>
      <xdr:colOff>42581</xdr:colOff>
      <xdr:row>121</xdr:row>
      <xdr:rowOff>733621</xdr:rowOff>
    </xdr:from>
    <xdr:to>
      <xdr:col>8</xdr:col>
      <xdr:colOff>2622176</xdr:colOff>
      <xdr:row>121</xdr:row>
      <xdr:rowOff>1516896</xdr:rowOff>
    </xdr:to>
    <xdr:pic>
      <xdr:nvPicPr>
        <xdr:cNvPr xmlns:a="http://schemas.openxmlformats.org/drawingml/2006/main" id="50" name="Grafik 49">
          <a:extLst>
            <a:ext xmlns:a16="http://schemas.microsoft.com/office/drawing/2014/main" uri="{FF2B5EF4-FFF2-40B4-BE49-F238E27FC236}">
              <a16:creationId id="{00000000-0008-0000-0300-00003200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49"/>
        <a:stretch>
          <a:fillRect/>
        </a:stretch>
      </xdr:blipFill>
      <xdr:spPr xmlns:a="http://schemas.openxmlformats.org/drawingml/2006/main">
        <a:xfrm>
          <a:off x="13544550" y="89449275"/>
          <a:ext cx="2581275" cy="781050"/>
        </a:xfrm>
        <a:prstGeom prst="rect">
          <a:avLst/>
        </a:prstGeom>
      </xdr:spPr>
    </xdr:pic>
    <xdr:clientData/>
  </xdr:twoCellAnchor>
  <xdr:twoCellAnchor>
    <xdr:from>
      <xdr:col>8</xdr:col>
      <xdr:colOff>99172</xdr:colOff>
      <xdr:row>102</xdr:row>
      <xdr:rowOff>457762</xdr:rowOff>
    </xdr:from>
    <xdr:to>
      <xdr:col>8</xdr:col>
      <xdr:colOff>2670643</xdr:colOff>
      <xdr:row>102</xdr:row>
      <xdr:rowOff>1860176</xdr:rowOff>
    </xdr:to>
    <xdr:pic>
      <xdr:nvPicPr>
        <xdr:cNvPr xmlns:a="http://schemas.openxmlformats.org/drawingml/2006/main" id="53" name="Grafik 52">
          <a:extLst>
            <a:ext xmlns:a16="http://schemas.microsoft.com/office/drawing/2014/main" uri="{FF2B5EF4-FFF2-40B4-BE49-F238E27FC236}">
              <a16:creationId id="{00000000-0008-0000-0300-00003500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50"/>
        <a:srcRect r="7734"/>
        <a:stretch>
          <a:fillRect/>
        </a:stretch>
      </xdr:blipFill>
      <xdr:spPr xmlns:a="http://schemas.openxmlformats.org/drawingml/2006/main">
        <a:xfrm>
          <a:off x="13601700" y="60626625"/>
          <a:ext cx="2571750" cy="1400175"/>
        </a:xfrm>
        <a:prstGeom prst="rect">
          <a:avLst/>
        </a:prstGeom>
      </xdr:spPr>
    </xdr:pic>
    <xdr:clientData/>
  </xdr:twoCellAnchor>
  <xdr:twoCellAnchor>
    <xdr:from>
      <xdr:col>4</xdr:col>
      <xdr:colOff>3174</xdr:colOff>
      <xdr:row>186</xdr:row>
      <xdr:rowOff>31751</xdr:rowOff>
    </xdr:from>
    <xdr:to>
      <xdr:col>5</xdr:col>
      <xdr:colOff>9525</xdr:colOff>
      <xdr:row>186</xdr:row>
      <xdr:rowOff>4814531</xdr:rowOff>
    </xdr:to>
    <xdr:pic>
      <xdr:nvPicPr>
        <xdr:cNvPr xmlns:a="http://schemas.openxmlformats.org/drawingml/2006/main" id="17" name="Object 16">
          <a:extLst>
            <a:ext xmlns:a16="http://schemas.microsoft.com/office/drawing/2014/main" uri="{FF2B5EF4-FFF2-40B4-BE49-F238E27FC236}">
              <a16:creationId id="{00000000-0008-0000-0300-00001100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51"/>
        <a:stretch>
          <a:fillRect/>
        </a:stretch>
      </xdr:blipFill>
      <xdr:spPr xmlns:a="http://schemas.openxmlformats.org/drawingml/2006/main">
        <a:xfrm>
          <a:off x="3657600" y="135435975"/>
          <a:ext cx="6829425" cy="4781550"/>
        </a:xfrm>
        <a:prstGeom prst="rect">
          <a:avLst/>
        </a:prstGeom>
      </xdr:spPr>
    </xdr:pic>
    <xdr:clientData/>
  </xdr:twoCellAnchor>
  <xdr:twoCellAnchor editAs="oneCell">
    <xdr:from>
      <xdr:col>10</xdr:col>
      <xdr:colOff>209550</xdr:colOff>
      <xdr:row>473</xdr:row>
      <xdr:rowOff>342900</xdr:rowOff>
    </xdr:from>
    <xdr:to>
      <xdr:col>10</xdr:col>
      <xdr:colOff>1495425</xdr:colOff>
      <xdr:row>473</xdr:row>
      <xdr:rowOff>857250</xdr:rowOff>
    </xdr:to>
    <xdr:sp macro="" textlink="">
      <xdr:nvSpPr>
        <xdr:cNvPr xmlns:a="http://schemas.openxmlformats.org/drawingml/2006/main" hidden="1" id="3145" name="Object 73">
          <a:extLst>
            <a:ext xmlns:a16="http://schemas.microsoft.com/office/drawing/2014/main" uri="{FF2B5EF4-FFF2-40B4-BE49-F238E27FC236}">
              <a16:creationId id="{00000000-0008-0000-0300-0000490C0000}"/>
            </a:ext>
          </a:extLst>
        </xdr:cNvPr>
        <xdr:cNvSpPr/>
      </xdr:nvSpPr>
      <xdr:spPr xmlns:a="http://schemas.openxmlformats.org/drawingml/2006/main" bwMode="auto">
        <a:xfrm>
          <a:off x="17754600" y="446913000"/>
          <a:ext cx="1285875" cy="514350"/>
        </a:xfrm>
        <a:prstGeom prst="rect">
          <a:avLst/>
        </a:prstGeom>
        <a:solidFill>
          <a:srgbClr val="FFFFFF"/>
        </a:solidFill>
        <a:ln w="9525">
          <a:solidFill>
            <a:srgbClr val="000000"/>
          </a:solidFill>
          <a:miter lim="800000"/>
        </a:ln>
      </xdr:spPr>
    </xdr:sp>
    <xdr:clientData/>
  </xdr:twoCellAnchor>
  <xdr:twoCellAnchor>
    <xdr:from>
      <xdr:col>4</xdr:col>
      <xdr:colOff>19050</xdr:colOff>
      <xdr:row>459</xdr:row>
      <xdr:rowOff>19050</xdr:rowOff>
    </xdr:from>
    <xdr:to>
      <xdr:col>4</xdr:col>
      <xdr:colOff>1162050</xdr:colOff>
      <xdr:row>459</xdr:row>
      <xdr:rowOff>514350</xdr:rowOff>
    </xdr:to>
    <xdr:pic>
      <xdr:nvPicPr>
        <xdr:cNvPr xmlns:a="http://schemas.openxmlformats.org/drawingml/2006/main" id="20" name="OleObject 44">
          <a:extLst>
            <a:ext xmlns:a16="http://schemas.microsoft.com/office/drawing/2014/main" uri="{FF2B5EF4-FFF2-40B4-BE49-F238E27FC236}">
              <a16:creationId id="{00000000-0008-0000-0300-000014000000}"/>
            </a:ext>
          </a:extLst>
        </xdr:cNvPr>
        <xdr:cNvPicPr xmlns:a="http://schemas.openxmlformats.org/drawingml/2006/main">
          <a:picLocks noChangeArrowheads="1" noChangeAspect="1"/>
        </xdr:cNvPicPr>
      </xdr:nvPicPr>
      <xdr:blipFill xmlns:a="http://schemas.openxmlformats.org/drawingml/2006/main">
        <a:blip xmlns:g2="http://schemas.openxmlformats.org/officeDocument/2006/relationships" g2:embed="rId52"/>
        <a:stretch>
          <a:fillRect/>
        </a:stretch>
      </xdr:blipFill>
      <xdr:spPr xmlns:a="http://schemas.openxmlformats.org/drawingml/2006/main" bwMode="auto">
        <a:xfrm>
          <a:off x="3676650" y="432034950"/>
          <a:ext cx="1143000" cy="495300"/>
        </a:xfrm>
        <a:prstGeom prst="rect">
          <a:avLst/>
        </a:prstGeom>
        <a:solidFill>
          <a:srgbClr val="FFFFFF"/>
        </a:solidFill>
        <a:ln w="9525">
          <a:solidFill>
            <a:srgbClr val="000000"/>
          </a:solidFill>
          <a:miter lim="800000"/>
        </a:ln>
      </xdr:spPr>
    </xdr:pic>
    <xdr:clientData/>
  </xdr:twoCellAnchor>
  <xdr:twoCellAnchor>
    <xdr:from>
      <xdr:col>4</xdr:col>
      <xdr:colOff>19050</xdr:colOff>
      <xdr:row>458</xdr:row>
      <xdr:rowOff>19050</xdr:rowOff>
    </xdr:from>
    <xdr:to>
      <xdr:col>4</xdr:col>
      <xdr:colOff>1143000</xdr:colOff>
      <xdr:row>458</xdr:row>
      <xdr:rowOff>514350</xdr:rowOff>
    </xdr:to>
    <xdr:pic>
      <xdr:nvPicPr>
        <xdr:cNvPr xmlns:a="http://schemas.openxmlformats.org/drawingml/2006/main" id="55" name="OleObject 43">
          <a:extLst>
            <a:ext xmlns:a16="http://schemas.microsoft.com/office/drawing/2014/main" uri="{FF2B5EF4-FFF2-40B4-BE49-F238E27FC236}">
              <a16:creationId id="{00000000-0008-0000-0300-000037000000}"/>
            </a:ext>
          </a:extLst>
        </xdr:cNvPr>
        <xdr:cNvPicPr xmlns:a="http://schemas.openxmlformats.org/drawingml/2006/main">
          <a:picLocks noChangeArrowheads="1" noChangeAspect="1"/>
        </xdr:cNvPicPr>
      </xdr:nvPicPr>
      <xdr:blipFill xmlns:a="http://schemas.openxmlformats.org/drawingml/2006/main">
        <a:blip xmlns:g2="http://schemas.openxmlformats.org/officeDocument/2006/relationships" g2:embed="rId53"/>
        <a:stretch>
          <a:fillRect/>
        </a:stretch>
      </xdr:blipFill>
      <xdr:spPr xmlns:a="http://schemas.openxmlformats.org/drawingml/2006/main" bwMode="auto">
        <a:xfrm>
          <a:off x="3676650" y="431501550"/>
          <a:ext cx="1123950" cy="495300"/>
        </a:xfrm>
        <a:prstGeom prst="rect">
          <a:avLst/>
        </a:prstGeom>
        <a:solidFill>
          <a:srgbClr val="FFFFFF"/>
        </a:solidFill>
        <a:ln w="9525">
          <a:solidFill>
            <a:srgbClr val="000000"/>
          </a:solidFill>
          <a:miter lim="800000"/>
        </a:ln>
      </xdr:spPr>
    </xdr:pic>
    <xdr:clientData/>
  </xdr:twoCellAnchor>
  <xdr:twoCellAnchor>
    <xdr:from>
      <xdr:col>4</xdr:col>
      <xdr:colOff>19050</xdr:colOff>
      <xdr:row>457</xdr:row>
      <xdr:rowOff>19050</xdr:rowOff>
    </xdr:from>
    <xdr:to>
      <xdr:col>4</xdr:col>
      <xdr:colOff>1143000</xdr:colOff>
      <xdr:row>457</xdr:row>
      <xdr:rowOff>514350</xdr:rowOff>
    </xdr:to>
    <xdr:pic>
      <xdr:nvPicPr>
        <xdr:cNvPr xmlns:a="http://schemas.openxmlformats.org/drawingml/2006/main" id="56" name="OleObject 42">
          <a:extLst>
            <a:ext xmlns:a16="http://schemas.microsoft.com/office/drawing/2014/main" uri="{FF2B5EF4-FFF2-40B4-BE49-F238E27FC236}">
              <a16:creationId id="{00000000-0008-0000-0300-000038000000}"/>
            </a:ext>
          </a:extLst>
        </xdr:cNvPr>
        <xdr:cNvPicPr xmlns:a="http://schemas.openxmlformats.org/drawingml/2006/main">
          <a:picLocks noChangeArrowheads="1" noChangeAspect="1"/>
        </xdr:cNvPicPr>
      </xdr:nvPicPr>
      <xdr:blipFill xmlns:a="http://schemas.openxmlformats.org/drawingml/2006/main">
        <a:blip xmlns:g2="http://schemas.openxmlformats.org/officeDocument/2006/relationships" g2:embed="rId54"/>
        <a:stretch>
          <a:fillRect/>
        </a:stretch>
      </xdr:blipFill>
      <xdr:spPr xmlns:a="http://schemas.openxmlformats.org/drawingml/2006/main" bwMode="auto">
        <a:xfrm>
          <a:off x="3676650" y="430968150"/>
          <a:ext cx="1123950" cy="495300"/>
        </a:xfrm>
        <a:prstGeom prst="rect">
          <a:avLst/>
        </a:prstGeom>
        <a:solidFill>
          <a:srgbClr val="FFFFFF"/>
        </a:solidFill>
        <a:ln w="9525">
          <a:solidFill>
            <a:srgbClr val="000000"/>
          </a:solidFill>
          <a:miter lim="800000"/>
        </a:ln>
      </xdr:spPr>
    </xdr:pic>
    <xdr:clientData/>
  </xdr:twoCellAnchor>
  <xdr:twoCellAnchor>
    <xdr:from>
      <xdr:col>4</xdr:col>
      <xdr:colOff>19050</xdr:colOff>
      <xdr:row>208</xdr:row>
      <xdr:rowOff>19050</xdr:rowOff>
    </xdr:from>
    <xdr:to>
      <xdr:col>4</xdr:col>
      <xdr:colOff>1914525</xdr:colOff>
      <xdr:row>208</xdr:row>
      <xdr:rowOff>514350</xdr:rowOff>
    </xdr:to>
    <xdr:pic>
      <xdr:nvPicPr>
        <xdr:cNvPr xmlns:a="http://schemas.openxmlformats.org/drawingml/2006/main" id="57" name="OleObject 19">
          <a:extLst>
            <a:ext xmlns:a16="http://schemas.microsoft.com/office/drawing/2014/main" uri="{FF2B5EF4-FFF2-40B4-BE49-F238E27FC236}">
              <a16:creationId id="{00000000-0008-0000-0300-000039000000}"/>
            </a:ext>
          </a:extLst>
        </xdr:cNvPr>
        <xdr:cNvPicPr xmlns:a="http://schemas.openxmlformats.org/drawingml/2006/main">
          <a:picLocks noChangeArrowheads="1" noChangeAspect="1"/>
        </xdr:cNvPicPr>
      </xdr:nvPicPr>
      <xdr:blipFill xmlns:a="http://schemas.openxmlformats.org/drawingml/2006/main">
        <a:blip xmlns:g2="http://schemas.openxmlformats.org/officeDocument/2006/relationships" g2:embed="rId55"/>
        <a:stretch>
          <a:fillRect/>
        </a:stretch>
      </xdr:blipFill>
      <xdr:spPr xmlns:a="http://schemas.openxmlformats.org/drawingml/2006/main" bwMode="auto">
        <a:xfrm>
          <a:off x="3676650" y="159038925"/>
          <a:ext cx="1895475" cy="495300"/>
        </a:xfrm>
        <a:prstGeom prst="rect">
          <a:avLst/>
        </a:prstGeom>
        <a:solidFill>
          <a:srgbClr val="FFFFFF"/>
        </a:solidFill>
        <a:ln w="9525">
          <a:solidFill>
            <a:srgbClr val="000000"/>
          </a:solidFill>
          <a:miter lim="800000"/>
        </a:ln>
      </xdr:spPr>
    </xdr:pic>
    <xdr:clientData/>
  </xdr:twoCellAnchor>
  <xdr:twoCellAnchor>
    <xdr:from>
      <xdr:col>4</xdr:col>
      <xdr:colOff>19050</xdr:colOff>
      <xdr:row>101</xdr:row>
      <xdr:rowOff>19050</xdr:rowOff>
    </xdr:from>
    <xdr:to>
      <xdr:col>4</xdr:col>
      <xdr:colOff>3143250</xdr:colOff>
      <xdr:row>101</xdr:row>
      <xdr:rowOff>514350</xdr:rowOff>
    </xdr:to>
    <xdr:pic>
      <xdr:nvPicPr>
        <xdr:cNvPr xmlns:a="http://schemas.openxmlformats.org/drawingml/2006/main" id="58" name="OleObject 9">
          <a:extLst>
            <a:ext xmlns:a16="http://schemas.microsoft.com/office/drawing/2014/main" uri="{FF2B5EF4-FFF2-40B4-BE49-F238E27FC236}">
              <a16:creationId id="{00000000-0008-0000-0300-00003A000000}"/>
            </a:ext>
          </a:extLst>
        </xdr:cNvPr>
        <xdr:cNvPicPr xmlns:a="http://schemas.openxmlformats.org/drawingml/2006/main">
          <a:picLocks noChangeArrowheads="1" noChangeAspect="1"/>
        </xdr:cNvPicPr>
      </xdr:nvPicPr>
      <xdr:blipFill xmlns:a="http://schemas.openxmlformats.org/drawingml/2006/main">
        <a:blip xmlns:g2="http://schemas.openxmlformats.org/officeDocument/2006/relationships" g2:embed="rId56"/>
        <a:stretch>
          <a:fillRect/>
        </a:stretch>
      </xdr:blipFill>
      <xdr:spPr xmlns:a="http://schemas.openxmlformats.org/drawingml/2006/main" bwMode="auto">
        <a:xfrm>
          <a:off x="3676650" y="59188350"/>
          <a:ext cx="3124200" cy="495300"/>
        </a:xfrm>
        <a:prstGeom prst="rect">
          <a:avLst/>
        </a:prstGeom>
        <a:solidFill>
          <a:srgbClr val="FFFFFF"/>
        </a:solidFill>
        <a:ln w="9525">
          <a:solidFill>
            <a:srgbClr val="000000"/>
          </a:solidFill>
          <a:miter lim="800000"/>
        </a:ln>
      </xdr:spPr>
    </xdr:pic>
    <xdr:clientData/>
  </xdr:twoCellAnchor>
  <xdr:oneCellAnchor>
    <xdr:from>
      <xdr:col>10</xdr:col>
      <xdr:colOff>209550</xdr:colOff>
      <xdr:row>476</xdr:row>
      <xdr:rowOff>342900</xdr:rowOff>
    </xdr:from>
    <xdr:ext cx="1285875" cy="514350"/>
    <xdr:sp macro="" textlink="">
      <xdr:nvSpPr>
        <xdr:cNvPr xmlns:a="http://schemas.openxmlformats.org/drawingml/2006/main" hidden="1" id="3136" name="Object 73">
          <a:extLst>
            <a:ext xmlns:a16="http://schemas.microsoft.com/office/drawing/2014/main" uri="{FF2B5EF4-FFF2-40B4-BE49-F238E27FC236}">
              <a16:creationId id="{00000000-0008-0000-0300-0000400C0000}"/>
            </a:ext>
          </a:extLst>
        </xdr:cNvPr>
        <xdr:cNvSpPr/>
      </xdr:nvSpPr>
      <xdr:spPr xmlns:a="http://schemas.openxmlformats.org/drawingml/2006/main" bwMode="auto">
        <a:xfrm>
          <a:off x="17754600" y="449922900"/>
          <a:ext cx="1285875" cy="514350"/>
        </a:xfrm>
        <a:prstGeom prst="rect">
          <a:avLst/>
        </a:prstGeom>
        <a:solidFill>
          <a:srgbClr val="FFFFFF"/>
        </a:solidFill>
        <a:ln w="9525">
          <a:solidFill>
            <a:srgbClr val="000000"/>
          </a:solidFill>
          <a:miter lim="800000"/>
        </a:ln>
      </xdr:spPr>
    </xdr:sp>
    <xdr:clientData/>
  </xdr:oneCellAnchor>
  <xdr:oneCellAnchor>
    <xdr:from>
      <xdr:col>10</xdr:col>
      <xdr:colOff>209550</xdr:colOff>
      <xdr:row>477</xdr:row>
      <xdr:rowOff>342900</xdr:rowOff>
    </xdr:from>
    <xdr:ext cx="1285875" cy="514350"/>
    <xdr:sp macro="" textlink="">
      <xdr:nvSpPr>
        <xdr:cNvPr xmlns:a="http://schemas.openxmlformats.org/drawingml/2006/main" hidden="1" id="3137" name="Object 73">
          <a:extLst>
            <a:ext xmlns:a16="http://schemas.microsoft.com/office/drawing/2014/main" uri="{FF2B5EF4-FFF2-40B4-BE49-F238E27FC236}">
              <a16:creationId id="{00000000-0008-0000-0300-0000410C0000}"/>
            </a:ext>
          </a:extLst>
        </xdr:cNvPr>
        <xdr:cNvSpPr/>
      </xdr:nvSpPr>
      <xdr:spPr xmlns:a="http://schemas.openxmlformats.org/drawingml/2006/main" bwMode="auto">
        <a:xfrm>
          <a:off x="17754600" y="452266050"/>
          <a:ext cx="1285875" cy="514350"/>
        </a:xfrm>
        <a:prstGeom prst="rect">
          <a:avLst/>
        </a:prstGeom>
        <a:solidFill>
          <a:srgbClr val="FFFFFF"/>
        </a:solidFill>
        <a:ln w="9525">
          <a:solidFill>
            <a:srgbClr val="000000"/>
          </a:solidFill>
          <a:miter lim="800000"/>
        </a:ln>
      </xdr:spPr>
    </xdr:sp>
    <xdr:clientData/>
  </xdr:oneCellAnchor>
  <xdr:oneCellAnchor>
    <xdr:from>
      <xdr:col>10</xdr:col>
      <xdr:colOff>209550</xdr:colOff>
      <xdr:row>477</xdr:row>
      <xdr:rowOff>342900</xdr:rowOff>
    </xdr:from>
    <xdr:ext cx="1285875" cy="514350"/>
    <xdr:sp macro="" textlink="">
      <xdr:nvSpPr>
        <xdr:cNvPr xmlns:a="http://schemas.openxmlformats.org/drawingml/2006/main" hidden="1" id="3139" name="Object 73">
          <a:extLst>
            <a:ext xmlns:a16="http://schemas.microsoft.com/office/drawing/2014/main" uri="{FF2B5EF4-FFF2-40B4-BE49-F238E27FC236}">
              <a16:creationId id="{00000000-0008-0000-0300-0000430C0000}"/>
            </a:ext>
          </a:extLst>
        </xdr:cNvPr>
        <xdr:cNvSpPr/>
      </xdr:nvSpPr>
      <xdr:spPr xmlns:a="http://schemas.openxmlformats.org/drawingml/2006/main" bwMode="auto">
        <a:xfrm>
          <a:off x="17754600" y="452266050"/>
          <a:ext cx="1285875" cy="514350"/>
        </a:xfrm>
        <a:prstGeom prst="rect">
          <a:avLst/>
        </a:prstGeom>
        <a:solidFill>
          <a:srgbClr val="FFFFFF"/>
        </a:solidFill>
        <a:ln w="9525">
          <a:solidFill>
            <a:srgbClr val="000000"/>
          </a:solidFill>
          <a:miter lim="800000"/>
        </a:ln>
      </xdr:spPr>
    </xdr:sp>
    <xdr:clientData/>
  </xdr:oneCellAnchor>
  <xdr:oneCellAnchor>
    <xdr:from>
      <xdr:col>10</xdr:col>
      <xdr:colOff>209550</xdr:colOff>
      <xdr:row>478</xdr:row>
      <xdr:rowOff>342900</xdr:rowOff>
    </xdr:from>
    <xdr:ext cx="1285875" cy="514350"/>
    <xdr:sp macro="" textlink="">
      <xdr:nvSpPr>
        <xdr:cNvPr xmlns:a="http://schemas.openxmlformats.org/drawingml/2006/main" hidden="1" id="3140" name="Object 73">
          <a:extLst>
            <a:ext xmlns:a16="http://schemas.microsoft.com/office/drawing/2014/main" uri="{FF2B5EF4-FFF2-40B4-BE49-F238E27FC236}">
              <a16:creationId id="{00000000-0008-0000-0300-0000440C0000}"/>
            </a:ext>
          </a:extLst>
        </xdr:cNvPr>
        <xdr:cNvSpPr/>
      </xdr:nvSpPr>
      <xdr:spPr xmlns:a="http://schemas.openxmlformats.org/drawingml/2006/main" bwMode="auto">
        <a:xfrm>
          <a:off x="17754600" y="455114025"/>
          <a:ext cx="1285875" cy="514350"/>
        </a:xfrm>
        <a:prstGeom prst="rect">
          <a:avLst/>
        </a:prstGeom>
        <a:solidFill>
          <a:srgbClr val="FFFFFF"/>
        </a:solidFill>
        <a:ln w="9525">
          <a:solidFill>
            <a:srgbClr val="000000"/>
          </a:solidFill>
          <a:miter lim="800000"/>
        </a:ln>
      </xdr:spPr>
    </xdr:sp>
    <xdr:clientData/>
  </xdr:oneCellAnchor>
  <xdr:oneCellAnchor>
    <xdr:from>
      <xdr:col>10</xdr:col>
      <xdr:colOff>209550</xdr:colOff>
      <xdr:row>478</xdr:row>
      <xdr:rowOff>342900</xdr:rowOff>
    </xdr:from>
    <xdr:ext cx="1285875" cy="514350"/>
    <xdr:sp macro="" textlink="">
      <xdr:nvSpPr>
        <xdr:cNvPr xmlns:a="http://schemas.openxmlformats.org/drawingml/2006/main" hidden="1" id="3141" name="Object 73">
          <a:extLst>
            <a:ext xmlns:a16="http://schemas.microsoft.com/office/drawing/2014/main" uri="{FF2B5EF4-FFF2-40B4-BE49-F238E27FC236}">
              <a16:creationId id="{00000000-0008-0000-0300-0000450C0000}"/>
            </a:ext>
          </a:extLst>
        </xdr:cNvPr>
        <xdr:cNvSpPr/>
      </xdr:nvSpPr>
      <xdr:spPr xmlns:a="http://schemas.openxmlformats.org/drawingml/2006/main" bwMode="auto">
        <a:xfrm>
          <a:off x="17754600" y="455114025"/>
          <a:ext cx="1285875" cy="514350"/>
        </a:xfrm>
        <a:prstGeom prst="rect">
          <a:avLst/>
        </a:prstGeom>
        <a:solidFill>
          <a:srgbClr val="FFFFFF"/>
        </a:solidFill>
        <a:ln w="9525">
          <a:solidFill>
            <a:srgbClr val="000000"/>
          </a:solidFill>
          <a:miter lim="800000"/>
        </a:ln>
      </xdr:spPr>
    </xdr:sp>
    <xdr:clientData/>
  </xdr:oneCellAnchor>
  <xdr:oneCellAnchor>
    <xdr:from>
      <xdr:col>10</xdr:col>
      <xdr:colOff>209550</xdr:colOff>
      <xdr:row>479</xdr:row>
      <xdr:rowOff>342900</xdr:rowOff>
    </xdr:from>
    <xdr:ext cx="1285875" cy="514350"/>
    <xdr:sp macro="" textlink="">
      <xdr:nvSpPr>
        <xdr:cNvPr xmlns:a="http://schemas.openxmlformats.org/drawingml/2006/main" hidden="1" id="3142" name="Object 73">
          <a:extLst>
            <a:ext xmlns:a16="http://schemas.microsoft.com/office/drawing/2014/main" uri="{FF2B5EF4-FFF2-40B4-BE49-F238E27FC236}">
              <a16:creationId id="{00000000-0008-0000-0300-0000460C0000}"/>
            </a:ext>
          </a:extLst>
        </xdr:cNvPr>
        <xdr:cNvSpPr/>
      </xdr:nvSpPr>
      <xdr:spPr xmlns:a="http://schemas.openxmlformats.org/drawingml/2006/main" bwMode="auto">
        <a:xfrm>
          <a:off x="17754600" y="457962000"/>
          <a:ext cx="1285875" cy="514350"/>
        </a:xfrm>
        <a:prstGeom prst="rect">
          <a:avLst/>
        </a:prstGeom>
        <a:solidFill>
          <a:srgbClr val="FFFFFF"/>
        </a:solidFill>
        <a:ln w="9525">
          <a:solidFill>
            <a:srgbClr val="000000"/>
          </a:solidFill>
          <a:miter lim="800000"/>
        </a:ln>
      </xdr:spPr>
    </xdr:sp>
    <xdr:clientData/>
  </xdr:oneCellAnchor>
  <xdr:oneCellAnchor>
    <xdr:from>
      <xdr:col>10</xdr:col>
      <xdr:colOff>209550</xdr:colOff>
      <xdr:row>479</xdr:row>
      <xdr:rowOff>342900</xdr:rowOff>
    </xdr:from>
    <xdr:ext cx="1285875" cy="514350"/>
    <xdr:sp macro="" textlink="">
      <xdr:nvSpPr>
        <xdr:cNvPr xmlns:a="http://schemas.openxmlformats.org/drawingml/2006/main" hidden="1" id="3143" name="Object 73">
          <a:extLst>
            <a:ext xmlns:a16="http://schemas.microsoft.com/office/drawing/2014/main" uri="{FF2B5EF4-FFF2-40B4-BE49-F238E27FC236}">
              <a16:creationId id="{00000000-0008-0000-0300-0000470C0000}"/>
            </a:ext>
          </a:extLst>
        </xdr:cNvPr>
        <xdr:cNvSpPr/>
      </xdr:nvSpPr>
      <xdr:spPr xmlns:a="http://schemas.openxmlformats.org/drawingml/2006/main" bwMode="auto">
        <a:xfrm>
          <a:off x="17754600" y="457962000"/>
          <a:ext cx="1285875" cy="514350"/>
        </a:xfrm>
        <a:prstGeom prst="rect">
          <a:avLst/>
        </a:prstGeom>
        <a:solidFill>
          <a:srgbClr val="FFFFFF"/>
        </a:solidFill>
        <a:ln w="9525">
          <a:solidFill>
            <a:srgbClr val="000000"/>
          </a:solidFill>
          <a:miter lim="800000"/>
        </a:ln>
      </xdr:spPr>
    </xdr:sp>
    <xdr:clientData/>
  </xdr:oneCellAnchor>
  <xdr:oneCellAnchor>
    <xdr:from>
      <xdr:col>10</xdr:col>
      <xdr:colOff>209550</xdr:colOff>
      <xdr:row>508</xdr:row>
      <xdr:rowOff>342900</xdr:rowOff>
    </xdr:from>
    <xdr:ext cx="1285875" cy="514350"/>
    <xdr:sp macro="" textlink="">
      <xdr:nvSpPr>
        <xdr:cNvPr xmlns:a="http://schemas.openxmlformats.org/drawingml/2006/main" hidden="1" id="3144" name="Object 73">
          <a:extLst>
            <a:ext xmlns:a16="http://schemas.microsoft.com/office/drawing/2014/main" uri="{FF2B5EF4-FFF2-40B4-BE49-F238E27FC236}">
              <a16:creationId id="{00000000-0008-0000-0300-0000480C0000}"/>
            </a:ext>
          </a:extLst>
        </xdr:cNvPr>
        <xdr:cNvSpPr/>
      </xdr:nvSpPr>
      <xdr:spPr xmlns:a="http://schemas.openxmlformats.org/drawingml/2006/main" bwMode="auto">
        <a:xfrm>
          <a:off x="17754600" y="479164650"/>
          <a:ext cx="1285875" cy="514350"/>
        </a:xfrm>
        <a:prstGeom prst="rect">
          <a:avLst/>
        </a:prstGeom>
        <a:solidFill>
          <a:srgbClr val="FFFFFF"/>
        </a:solidFill>
        <a:ln w="9525">
          <a:solidFill>
            <a:srgbClr val="000000"/>
          </a:solidFill>
          <a:miter lim="800000"/>
        </a:ln>
      </xdr:spPr>
    </xdr:sp>
    <xdr:clientData/>
  </xdr:oneCellAnchor>
  <xdr:oneCellAnchor>
    <xdr:from>
      <xdr:col>10</xdr:col>
      <xdr:colOff>209550</xdr:colOff>
      <xdr:row>473</xdr:row>
      <xdr:rowOff>342900</xdr:rowOff>
    </xdr:from>
    <xdr:ext cx="1285875" cy="514350"/>
    <xdr:sp macro="" textlink="">
      <xdr:nvSpPr>
        <xdr:cNvPr xmlns:a="http://schemas.openxmlformats.org/drawingml/2006/main" hidden="1" id="59" name="Object 73">
          <a:extLst>
            <a:ext xmlns:a16="http://schemas.microsoft.com/office/drawing/2014/main" uri="{FF2B5EF4-FFF2-40B4-BE49-F238E27FC236}">
              <a16:creationId id="{00000000-0008-0000-0300-00003B000000}"/>
            </a:ext>
          </a:extLst>
        </xdr:cNvPr>
        <xdr:cNvSpPr/>
      </xdr:nvSpPr>
      <xdr:spPr xmlns:a="http://schemas.openxmlformats.org/drawingml/2006/main" bwMode="auto">
        <a:xfrm>
          <a:off x="17754600" y="446913000"/>
          <a:ext cx="1285875" cy="514350"/>
        </a:xfrm>
        <a:prstGeom prst="rect">
          <a:avLst/>
        </a:prstGeom>
        <a:solidFill>
          <a:srgbClr val="FFFFFF"/>
        </a:solidFill>
        <a:ln w="9525">
          <a:solidFill>
            <a:srgbClr val="000000"/>
          </a:solidFill>
          <a:miter lim="800000"/>
        </a:ln>
      </xdr:spPr>
    </xdr:sp>
    <xdr:clientData/>
  </xdr:oneCellAnchor>
  <xdr:oneCellAnchor>
    <xdr:from>
      <xdr:col>10</xdr:col>
      <xdr:colOff>209550</xdr:colOff>
      <xdr:row>476</xdr:row>
      <xdr:rowOff>342900</xdr:rowOff>
    </xdr:from>
    <xdr:ext cx="1285875" cy="514350"/>
    <xdr:sp macro="" textlink="">
      <xdr:nvSpPr>
        <xdr:cNvPr xmlns:a="http://schemas.openxmlformats.org/drawingml/2006/main" hidden="1" id="61" name="Object 73">
          <a:extLst>
            <a:ext xmlns:a16="http://schemas.microsoft.com/office/drawing/2014/main" uri="{FF2B5EF4-FFF2-40B4-BE49-F238E27FC236}">
              <a16:creationId id="{00000000-0008-0000-0300-00003D000000}"/>
            </a:ext>
          </a:extLst>
        </xdr:cNvPr>
        <xdr:cNvSpPr/>
      </xdr:nvSpPr>
      <xdr:spPr xmlns:a="http://schemas.openxmlformats.org/drawingml/2006/main" bwMode="auto">
        <a:xfrm>
          <a:off x="17754600" y="449922900"/>
          <a:ext cx="1285875" cy="514350"/>
        </a:xfrm>
        <a:prstGeom prst="rect">
          <a:avLst/>
        </a:prstGeom>
        <a:solidFill>
          <a:srgbClr val="FFFFFF"/>
        </a:solidFill>
        <a:ln w="9525">
          <a:solidFill>
            <a:srgbClr val="000000"/>
          </a:solidFill>
          <a:miter lim="800000"/>
        </a:ln>
      </xdr:spPr>
    </xdr:sp>
    <xdr:clientData/>
  </xdr:oneCellAnchor>
  <xdr:oneCellAnchor>
    <xdr:from>
      <xdr:col>10</xdr:col>
      <xdr:colOff>209550</xdr:colOff>
      <xdr:row>477</xdr:row>
      <xdr:rowOff>342900</xdr:rowOff>
    </xdr:from>
    <xdr:ext cx="1285875" cy="514350"/>
    <xdr:sp macro="" textlink="">
      <xdr:nvSpPr>
        <xdr:cNvPr xmlns:a="http://schemas.openxmlformats.org/drawingml/2006/main" hidden="1" id="62" name="Object 73">
          <a:extLst>
            <a:ext xmlns:a16="http://schemas.microsoft.com/office/drawing/2014/main" uri="{FF2B5EF4-FFF2-40B4-BE49-F238E27FC236}">
              <a16:creationId id="{00000000-0008-0000-0300-00003E000000}"/>
            </a:ext>
          </a:extLst>
        </xdr:cNvPr>
        <xdr:cNvSpPr/>
      </xdr:nvSpPr>
      <xdr:spPr xmlns:a="http://schemas.openxmlformats.org/drawingml/2006/main" bwMode="auto">
        <a:xfrm>
          <a:off x="17754600" y="452266050"/>
          <a:ext cx="1285875" cy="514350"/>
        </a:xfrm>
        <a:prstGeom prst="rect">
          <a:avLst/>
        </a:prstGeom>
        <a:solidFill>
          <a:srgbClr val="FFFFFF"/>
        </a:solidFill>
        <a:ln w="9525">
          <a:solidFill>
            <a:srgbClr val="000000"/>
          </a:solidFill>
          <a:miter lim="800000"/>
        </a:ln>
      </xdr:spPr>
    </xdr:sp>
    <xdr:clientData/>
  </xdr:oneCellAnchor>
  <xdr:oneCellAnchor>
    <xdr:from>
      <xdr:col>10</xdr:col>
      <xdr:colOff>209550</xdr:colOff>
      <xdr:row>477</xdr:row>
      <xdr:rowOff>342900</xdr:rowOff>
    </xdr:from>
    <xdr:ext cx="1285875" cy="514350"/>
    <xdr:sp macro="" textlink="">
      <xdr:nvSpPr>
        <xdr:cNvPr xmlns:a="http://schemas.openxmlformats.org/drawingml/2006/main" hidden="1" id="3138" name="Object 73">
          <a:extLst>
            <a:ext xmlns:a16="http://schemas.microsoft.com/office/drawing/2014/main" uri="{FF2B5EF4-FFF2-40B4-BE49-F238E27FC236}">
              <a16:creationId id="{00000000-0008-0000-0300-0000420C0000}"/>
            </a:ext>
          </a:extLst>
        </xdr:cNvPr>
        <xdr:cNvSpPr/>
      </xdr:nvSpPr>
      <xdr:spPr xmlns:a="http://schemas.openxmlformats.org/drawingml/2006/main" bwMode="auto">
        <a:xfrm>
          <a:off x="17754600" y="452266050"/>
          <a:ext cx="1285875" cy="514350"/>
        </a:xfrm>
        <a:prstGeom prst="rect">
          <a:avLst/>
        </a:prstGeom>
        <a:solidFill>
          <a:srgbClr val="FFFFFF"/>
        </a:solidFill>
        <a:ln w="9525">
          <a:solidFill>
            <a:srgbClr val="000000"/>
          </a:solidFill>
          <a:miter lim="800000"/>
        </a:ln>
      </xdr:spPr>
    </xdr:sp>
    <xdr:clientData/>
  </xdr:oneCellAnchor>
  <xdr:oneCellAnchor>
    <xdr:from>
      <xdr:col>10</xdr:col>
      <xdr:colOff>209550</xdr:colOff>
      <xdr:row>478</xdr:row>
      <xdr:rowOff>342900</xdr:rowOff>
    </xdr:from>
    <xdr:ext cx="1285875" cy="514350"/>
    <xdr:sp macro="" textlink="">
      <xdr:nvSpPr>
        <xdr:cNvPr xmlns:a="http://schemas.openxmlformats.org/drawingml/2006/main" hidden="1" id="3146" name="Object 73">
          <a:extLst>
            <a:ext xmlns:a16="http://schemas.microsoft.com/office/drawing/2014/main" uri="{FF2B5EF4-FFF2-40B4-BE49-F238E27FC236}">
              <a16:creationId id="{00000000-0008-0000-0300-00004A0C0000}"/>
            </a:ext>
          </a:extLst>
        </xdr:cNvPr>
        <xdr:cNvSpPr/>
      </xdr:nvSpPr>
      <xdr:spPr xmlns:a="http://schemas.openxmlformats.org/drawingml/2006/main" bwMode="auto">
        <a:xfrm>
          <a:off x="17754600" y="455114025"/>
          <a:ext cx="1285875" cy="514350"/>
        </a:xfrm>
        <a:prstGeom prst="rect">
          <a:avLst/>
        </a:prstGeom>
        <a:solidFill>
          <a:srgbClr val="FFFFFF"/>
        </a:solidFill>
        <a:ln w="9525">
          <a:solidFill>
            <a:srgbClr val="000000"/>
          </a:solidFill>
          <a:miter lim="800000"/>
        </a:ln>
      </xdr:spPr>
    </xdr:sp>
    <xdr:clientData/>
  </xdr:oneCellAnchor>
  <xdr:oneCellAnchor>
    <xdr:from>
      <xdr:col>10</xdr:col>
      <xdr:colOff>209550</xdr:colOff>
      <xdr:row>478</xdr:row>
      <xdr:rowOff>342900</xdr:rowOff>
    </xdr:from>
    <xdr:ext cx="1285875" cy="514350"/>
    <xdr:sp macro="" textlink="">
      <xdr:nvSpPr>
        <xdr:cNvPr xmlns:a="http://schemas.openxmlformats.org/drawingml/2006/main" hidden="1" id="3147" name="Object 73">
          <a:extLst>
            <a:ext xmlns:a16="http://schemas.microsoft.com/office/drawing/2014/main" uri="{FF2B5EF4-FFF2-40B4-BE49-F238E27FC236}">
              <a16:creationId id="{00000000-0008-0000-0300-00004B0C0000}"/>
            </a:ext>
          </a:extLst>
        </xdr:cNvPr>
        <xdr:cNvSpPr/>
      </xdr:nvSpPr>
      <xdr:spPr xmlns:a="http://schemas.openxmlformats.org/drawingml/2006/main" bwMode="auto">
        <a:xfrm>
          <a:off x="17754600" y="455114025"/>
          <a:ext cx="1285875" cy="514350"/>
        </a:xfrm>
        <a:prstGeom prst="rect">
          <a:avLst/>
        </a:prstGeom>
        <a:solidFill>
          <a:srgbClr val="FFFFFF"/>
        </a:solidFill>
        <a:ln w="9525">
          <a:solidFill>
            <a:srgbClr val="000000"/>
          </a:solidFill>
          <a:miter lim="800000"/>
        </a:ln>
      </xdr:spPr>
    </xdr:sp>
    <xdr:clientData/>
  </xdr:oneCellAnchor>
  <xdr:oneCellAnchor>
    <xdr:from>
      <xdr:col>10</xdr:col>
      <xdr:colOff>209550</xdr:colOff>
      <xdr:row>479</xdr:row>
      <xdr:rowOff>342900</xdr:rowOff>
    </xdr:from>
    <xdr:ext cx="1285875" cy="514350"/>
    <xdr:sp macro="" textlink="">
      <xdr:nvSpPr>
        <xdr:cNvPr xmlns:a="http://schemas.openxmlformats.org/drawingml/2006/main" hidden="1" id="3148" name="Object 73">
          <a:extLst>
            <a:ext xmlns:a16="http://schemas.microsoft.com/office/drawing/2014/main" uri="{FF2B5EF4-FFF2-40B4-BE49-F238E27FC236}">
              <a16:creationId id="{00000000-0008-0000-0300-00004C0C0000}"/>
            </a:ext>
          </a:extLst>
        </xdr:cNvPr>
        <xdr:cNvSpPr/>
      </xdr:nvSpPr>
      <xdr:spPr xmlns:a="http://schemas.openxmlformats.org/drawingml/2006/main" bwMode="auto">
        <a:xfrm>
          <a:off x="17754600" y="457962000"/>
          <a:ext cx="1285875" cy="514350"/>
        </a:xfrm>
        <a:prstGeom prst="rect">
          <a:avLst/>
        </a:prstGeom>
        <a:solidFill>
          <a:srgbClr val="FFFFFF"/>
        </a:solidFill>
        <a:ln w="9525">
          <a:solidFill>
            <a:srgbClr val="000000"/>
          </a:solidFill>
          <a:miter lim="800000"/>
        </a:ln>
      </xdr:spPr>
    </xdr:sp>
    <xdr:clientData/>
  </xdr:oneCellAnchor>
  <xdr:oneCellAnchor>
    <xdr:from>
      <xdr:col>10</xdr:col>
      <xdr:colOff>209550</xdr:colOff>
      <xdr:row>479</xdr:row>
      <xdr:rowOff>342900</xdr:rowOff>
    </xdr:from>
    <xdr:ext cx="1285875" cy="514350"/>
    <xdr:sp macro="" textlink="">
      <xdr:nvSpPr>
        <xdr:cNvPr xmlns:a="http://schemas.openxmlformats.org/drawingml/2006/main" hidden="1" id="3149" name="Object 73">
          <a:extLst>
            <a:ext xmlns:a16="http://schemas.microsoft.com/office/drawing/2014/main" uri="{FF2B5EF4-FFF2-40B4-BE49-F238E27FC236}">
              <a16:creationId id="{00000000-0008-0000-0300-00004D0C0000}"/>
            </a:ext>
          </a:extLst>
        </xdr:cNvPr>
        <xdr:cNvSpPr/>
      </xdr:nvSpPr>
      <xdr:spPr xmlns:a="http://schemas.openxmlformats.org/drawingml/2006/main" bwMode="auto">
        <a:xfrm>
          <a:off x="17754600" y="457962000"/>
          <a:ext cx="1285875" cy="514350"/>
        </a:xfrm>
        <a:prstGeom prst="rect">
          <a:avLst/>
        </a:prstGeom>
        <a:solidFill>
          <a:srgbClr val="FFFFFF"/>
        </a:solidFill>
        <a:ln w="9525">
          <a:solidFill>
            <a:srgbClr val="000000"/>
          </a:solidFill>
          <a:miter lim="800000"/>
        </a:ln>
      </xdr:spPr>
    </xdr:sp>
    <xdr:clientData/>
  </xdr:oneCellAnchor>
  <xdr:twoCellAnchor>
    <xdr:from>
      <xdr:col>10</xdr:col>
      <xdr:colOff>29068</xdr:colOff>
      <xdr:row>115</xdr:row>
      <xdr:rowOff>1490383</xdr:rowOff>
    </xdr:from>
    <xdr:to>
      <xdr:col>10</xdr:col>
      <xdr:colOff>1530303</xdr:colOff>
      <xdr:row>115</xdr:row>
      <xdr:rowOff>2375647</xdr:rowOff>
    </xdr:to>
    <xdr:pic>
      <xdr:nvPicPr>
        <xdr:cNvPr xmlns:a="http://schemas.openxmlformats.org/drawingml/2006/main" id="3150" name="Picture 3149">
          <a:extLst>
            <a:ext xmlns:a16="http://schemas.microsoft.com/office/drawing/2014/main" uri="{FF2B5EF4-FFF2-40B4-BE49-F238E27FC236}">
              <a16:creationId id="{00000000-0008-0000-0300-00004E0C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57"/>
        <a:stretch>
          <a:fillRect/>
        </a:stretch>
      </xdr:blipFill>
      <xdr:spPr xmlns:a="http://schemas.openxmlformats.org/drawingml/2006/main">
        <a:xfrm>
          <a:off x="17573625" y="75133200"/>
          <a:ext cx="1504950" cy="885825"/>
        </a:xfrm>
        <a:prstGeom prst="rect">
          <a:avLst/>
        </a:prstGeom>
      </xdr:spPr>
    </xdr:pic>
    <xdr:clientData/>
  </xdr:twoCellAnchor>
  <xdr:twoCellAnchor>
    <xdr:from>
      <xdr:col>10</xdr:col>
      <xdr:colOff>29068</xdr:colOff>
      <xdr:row>119</xdr:row>
      <xdr:rowOff>1467972</xdr:rowOff>
    </xdr:from>
    <xdr:to>
      <xdr:col>10</xdr:col>
      <xdr:colOff>1530303</xdr:colOff>
      <xdr:row>119</xdr:row>
      <xdr:rowOff>2353236</xdr:rowOff>
    </xdr:to>
    <xdr:pic>
      <xdr:nvPicPr>
        <xdr:cNvPr xmlns:a="http://schemas.openxmlformats.org/drawingml/2006/main" id="3151" name="Picture 3150">
          <a:extLst>
            <a:ext xmlns:a16="http://schemas.microsoft.com/office/drawing/2014/main" uri="{FF2B5EF4-FFF2-40B4-BE49-F238E27FC236}">
              <a16:creationId id="{00000000-0008-0000-0300-00004F0C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57"/>
        <a:stretch>
          <a:fillRect/>
        </a:stretch>
      </xdr:blipFill>
      <xdr:spPr xmlns:a="http://schemas.openxmlformats.org/drawingml/2006/main">
        <a:xfrm>
          <a:off x="17573625" y="83477100"/>
          <a:ext cx="1504950" cy="885825"/>
        </a:xfrm>
        <a:prstGeom prst="rect">
          <a:avLst/>
        </a:prstGeom>
      </xdr:spPr>
    </xdr:pic>
    <xdr:clientData/>
  </xdr:twoCellAnchor>
  <xdr:twoCellAnchor>
    <xdr:from>
      <xdr:col>10</xdr:col>
      <xdr:colOff>22411</xdr:colOff>
      <xdr:row>119</xdr:row>
      <xdr:rowOff>2465294</xdr:rowOff>
    </xdr:from>
    <xdr:to>
      <xdr:col>10</xdr:col>
      <xdr:colOff>1535205</xdr:colOff>
      <xdr:row>119</xdr:row>
      <xdr:rowOff>2818510</xdr:rowOff>
    </xdr:to>
    <xdr:pic>
      <xdr:nvPicPr>
        <xdr:cNvPr xmlns:a="http://schemas.openxmlformats.org/drawingml/2006/main" id="3153" name="Picture 2">
          <a:extLst>
            <a:ext xmlns:a16="http://schemas.microsoft.com/office/drawing/2014/main" uri="{FF2B5EF4-FFF2-40B4-BE49-F238E27FC236}">
              <a16:creationId id="{00000000-0008-0000-0300-0000510C0000}"/>
            </a:ext>
          </a:extLst>
        </xdr:cNvPr>
        <xdr:cNvPicPr xmlns:a="http://schemas.openxmlformats.org/drawingml/2006/main">
          <a:picLocks noChangeArrowheads="1" noChangeAspect="1"/>
        </xdr:cNvPicPr>
      </xdr:nvPicPr>
      <xdr:blipFill xmlns:a="http://schemas.openxmlformats.org/drawingml/2006/main">
        <a:blip xmlns:g2="http://schemas.openxmlformats.org/officeDocument/2006/relationships" g2:embed="rId58"/>
        <a:stretch>
          <a:fillRect/>
        </a:stretch>
      </xdr:blipFill>
      <xdr:spPr xmlns:a="http://schemas.openxmlformats.org/drawingml/2006/main" bwMode="auto">
        <a:xfrm>
          <a:off x="17564100" y="84477225"/>
          <a:ext cx="1514475" cy="352425"/>
        </a:xfrm>
        <a:prstGeom prst="rect">
          <a:avLst/>
        </a:prstGeom>
        <a:noFill/>
        <a:ln>
          <a:noFill/>
        </a:ln>
        <a:extLst>
          <a:ext xmlns:a14="http://schemas.microsoft.com/office/drawing/2010/main" uri="{909E8E84-426E-40DD-AFC4-6F175D3DCCD1}">
            <a14:hiddenFill>
              <a:solidFill>
                <a:srgbClr val="FFFFFF"/>
              </a:solidFill>
            </a14:hiddenFill>
          </a:ext>
          <a:ext xmlns:a14="http://schemas.microsoft.com/office/drawing/2010/main" uri="{91240B29-F687-4F45-9708-019B960494DF}">
            <a14:hiddenLine w="9525">
              <a:solidFill>
                <a:srgbClr val="000000"/>
              </a:solidFill>
              <a:miter lim="800000"/>
              <a:headEnd/>
              <a:tailEnd/>
            </a14:hiddenLine>
          </a:ext>
        </a:extLst>
      </xdr:spPr>
    </xdr:pic>
    <xdr:clientData/>
  </xdr:twoCellAnchor>
  <xdr:twoCellAnchor>
    <xdr:from>
      <xdr:col>10</xdr:col>
      <xdr:colOff>33617</xdr:colOff>
      <xdr:row>115</xdr:row>
      <xdr:rowOff>2487706</xdr:rowOff>
    </xdr:from>
    <xdr:to>
      <xdr:col>10</xdr:col>
      <xdr:colOff>1546411</xdr:colOff>
      <xdr:row>115</xdr:row>
      <xdr:rowOff>2840922</xdr:rowOff>
    </xdr:to>
    <xdr:pic>
      <xdr:nvPicPr>
        <xdr:cNvPr xmlns:a="http://schemas.openxmlformats.org/drawingml/2006/main" id="3155" name="Picture 2">
          <a:extLst>
            <a:ext xmlns:a16="http://schemas.microsoft.com/office/drawing/2014/main" uri="{FF2B5EF4-FFF2-40B4-BE49-F238E27FC236}">
              <a16:creationId id="{00000000-0008-0000-0300-0000530C0000}"/>
            </a:ext>
          </a:extLst>
        </xdr:cNvPr>
        <xdr:cNvPicPr xmlns:a="http://schemas.openxmlformats.org/drawingml/2006/main">
          <a:picLocks noChangeArrowheads="1" noChangeAspect="1"/>
        </xdr:cNvPicPr>
      </xdr:nvPicPr>
      <xdr:blipFill xmlns:a="http://schemas.openxmlformats.org/drawingml/2006/main">
        <a:blip xmlns:g2="http://schemas.openxmlformats.org/officeDocument/2006/relationships" g2:embed="rId58"/>
        <a:stretch>
          <a:fillRect/>
        </a:stretch>
      </xdr:blipFill>
      <xdr:spPr xmlns:a="http://schemas.openxmlformats.org/drawingml/2006/main" bwMode="auto">
        <a:xfrm>
          <a:off x="17583150" y="76133325"/>
          <a:ext cx="1514475" cy="352425"/>
        </a:xfrm>
        <a:prstGeom prst="rect">
          <a:avLst/>
        </a:prstGeom>
        <a:noFill/>
        <a:ln>
          <a:noFill/>
        </a:ln>
        <a:extLst>
          <a:ext xmlns:a14="http://schemas.microsoft.com/office/drawing/2010/main" uri="{909E8E84-426E-40DD-AFC4-6F175D3DCCD1}">
            <a14:hiddenFill>
              <a:solidFill>
                <a:srgbClr val="FFFFFF"/>
              </a:solidFill>
            </a14:hiddenFill>
          </a:ext>
          <a:ext xmlns:a14="http://schemas.microsoft.com/office/drawing/2010/main" uri="{91240B29-F687-4F45-9708-019B960494DF}">
            <a14:hiddenLine w="9525">
              <a:solidFill>
                <a:srgbClr val="000000"/>
              </a:solidFill>
              <a:miter lim="800000"/>
              <a:headEnd/>
              <a:tailEnd/>
            </a14:hiddenLine>
          </a:ext>
        </a:extLst>
      </xdr:spPr>
    </xdr:pic>
    <xdr:clientData/>
  </xdr:twoCellAnchor>
  <xdr:twoCellAnchor>
    <xdr:from>
      <xdr:col>10</xdr:col>
      <xdr:colOff>29068</xdr:colOff>
      <xdr:row>120</xdr:row>
      <xdr:rowOff>1467972</xdr:rowOff>
    </xdr:from>
    <xdr:to>
      <xdr:col>10</xdr:col>
      <xdr:colOff>1530303</xdr:colOff>
      <xdr:row>120</xdr:row>
      <xdr:rowOff>2353236</xdr:rowOff>
    </xdr:to>
    <xdr:pic>
      <xdr:nvPicPr>
        <xdr:cNvPr xmlns:a="http://schemas.openxmlformats.org/drawingml/2006/main" id="3156" name="Picture 3155">
          <a:extLst>
            <a:ext xmlns:a16="http://schemas.microsoft.com/office/drawing/2014/main" uri="{FF2B5EF4-FFF2-40B4-BE49-F238E27FC236}">
              <a16:creationId id="{00000000-0008-0000-0300-0000540C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57"/>
        <a:stretch>
          <a:fillRect/>
        </a:stretch>
      </xdr:blipFill>
      <xdr:spPr xmlns:a="http://schemas.openxmlformats.org/drawingml/2006/main">
        <a:xfrm>
          <a:off x="17573625" y="86829900"/>
          <a:ext cx="1504950" cy="885825"/>
        </a:xfrm>
        <a:prstGeom prst="rect">
          <a:avLst/>
        </a:prstGeom>
      </xdr:spPr>
    </xdr:pic>
    <xdr:clientData/>
  </xdr:twoCellAnchor>
  <xdr:twoCellAnchor>
    <xdr:from>
      <xdr:col>10</xdr:col>
      <xdr:colOff>22411</xdr:colOff>
      <xdr:row>120</xdr:row>
      <xdr:rowOff>2465294</xdr:rowOff>
    </xdr:from>
    <xdr:to>
      <xdr:col>10</xdr:col>
      <xdr:colOff>1535205</xdr:colOff>
      <xdr:row>120</xdr:row>
      <xdr:rowOff>2818510</xdr:rowOff>
    </xdr:to>
    <xdr:pic>
      <xdr:nvPicPr>
        <xdr:cNvPr xmlns:a="http://schemas.openxmlformats.org/drawingml/2006/main" id="3157" name="Picture 2">
          <a:extLst>
            <a:ext xmlns:a16="http://schemas.microsoft.com/office/drawing/2014/main" uri="{FF2B5EF4-FFF2-40B4-BE49-F238E27FC236}">
              <a16:creationId id="{00000000-0008-0000-0300-0000550C0000}"/>
            </a:ext>
          </a:extLst>
        </xdr:cNvPr>
        <xdr:cNvPicPr xmlns:a="http://schemas.openxmlformats.org/drawingml/2006/main">
          <a:picLocks noChangeArrowheads="1" noChangeAspect="1"/>
        </xdr:cNvPicPr>
      </xdr:nvPicPr>
      <xdr:blipFill xmlns:a="http://schemas.openxmlformats.org/drawingml/2006/main">
        <a:blip xmlns:g2="http://schemas.openxmlformats.org/officeDocument/2006/relationships" g2:embed="rId58"/>
        <a:stretch>
          <a:fillRect/>
        </a:stretch>
      </xdr:blipFill>
      <xdr:spPr xmlns:a="http://schemas.openxmlformats.org/drawingml/2006/main" bwMode="auto">
        <a:xfrm>
          <a:off x="17564100" y="87830025"/>
          <a:ext cx="1514475" cy="352425"/>
        </a:xfrm>
        <a:prstGeom prst="rect">
          <a:avLst/>
        </a:prstGeom>
        <a:noFill/>
        <a:ln>
          <a:noFill/>
        </a:ln>
        <a:extLst>
          <a:ext xmlns:a14="http://schemas.microsoft.com/office/drawing/2010/main" uri="{909E8E84-426E-40DD-AFC4-6F175D3DCCD1}">
            <a14:hiddenFill>
              <a:solidFill>
                <a:srgbClr val="FFFFFF"/>
              </a:solidFill>
            </a14:hiddenFill>
          </a:ext>
          <a:ext xmlns:a14="http://schemas.microsoft.com/office/drawing/2010/main" uri="{91240B29-F687-4F45-9708-019B960494DF}">
            <a14:hiddenLine w="9525">
              <a:solidFill>
                <a:srgbClr val="000000"/>
              </a:solidFill>
              <a:miter lim="800000"/>
              <a:headEnd/>
              <a:tailEnd/>
            </a14:hiddenLine>
          </a:ext>
        </a:extLst>
      </xdr:spPr>
    </xdr:pic>
    <xdr:clientData/>
  </xdr:twoCellAnchor>
  <xdr:twoCellAnchor>
    <xdr:from>
      <xdr:col>10</xdr:col>
      <xdr:colOff>29068</xdr:colOff>
      <xdr:row>121</xdr:row>
      <xdr:rowOff>1467972</xdr:rowOff>
    </xdr:from>
    <xdr:to>
      <xdr:col>10</xdr:col>
      <xdr:colOff>1530303</xdr:colOff>
      <xdr:row>121</xdr:row>
      <xdr:rowOff>2353236</xdr:rowOff>
    </xdr:to>
    <xdr:pic>
      <xdr:nvPicPr>
        <xdr:cNvPr xmlns:a="http://schemas.openxmlformats.org/drawingml/2006/main" id="3158" name="Picture 3157">
          <a:extLst>
            <a:ext xmlns:a16="http://schemas.microsoft.com/office/drawing/2014/main" uri="{FF2B5EF4-FFF2-40B4-BE49-F238E27FC236}">
              <a16:creationId id="{00000000-0008-0000-0300-0000560C0000}"/>
            </a:ext>
          </a:extLst>
        </xdr:cNvPr>
        <xdr:cNvPicPr xmlns:a="http://schemas.openxmlformats.org/drawingml/2006/main">
          <a:picLocks noChangeAspect="1"/>
        </xdr:cNvPicPr>
      </xdr:nvPicPr>
      <xdr:blipFill xmlns:a="http://schemas.openxmlformats.org/drawingml/2006/main">
        <a:blip xmlns:g2="http://schemas.openxmlformats.org/officeDocument/2006/relationships" g2:embed="rId57"/>
        <a:stretch>
          <a:fillRect/>
        </a:stretch>
      </xdr:blipFill>
      <xdr:spPr xmlns:a="http://schemas.openxmlformats.org/drawingml/2006/main">
        <a:xfrm>
          <a:off x="17573625" y="90182700"/>
          <a:ext cx="1504950" cy="885825"/>
        </a:xfrm>
        <a:prstGeom prst="rect">
          <a:avLst/>
        </a:prstGeom>
      </xdr:spPr>
    </xdr:pic>
    <xdr:clientData/>
  </xdr:twoCellAnchor>
  <xdr:twoCellAnchor>
    <xdr:from>
      <xdr:col>10</xdr:col>
      <xdr:colOff>22411</xdr:colOff>
      <xdr:row>121</xdr:row>
      <xdr:rowOff>2465294</xdr:rowOff>
    </xdr:from>
    <xdr:to>
      <xdr:col>10</xdr:col>
      <xdr:colOff>1535205</xdr:colOff>
      <xdr:row>121</xdr:row>
      <xdr:rowOff>2818510</xdr:rowOff>
    </xdr:to>
    <xdr:pic>
      <xdr:nvPicPr>
        <xdr:cNvPr xmlns:a="http://schemas.openxmlformats.org/drawingml/2006/main" id="3159" name="Picture 2">
          <a:extLst>
            <a:ext xmlns:a16="http://schemas.microsoft.com/office/drawing/2014/main" uri="{FF2B5EF4-FFF2-40B4-BE49-F238E27FC236}">
              <a16:creationId id="{00000000-0008-0000-0300-0000570C0000}"/>
            </a:ext>
          </a:extLst>
        </xdr:cNvPr>
        <xdr:cNvPicPr xmlns:a="http://schemas.openxmlformats.org/drawingml/2006/main">
          <a:picLocks noChangeArrowheads="1" noChangeAspect="1"/>
        </xdr:cNvPicPr>
      </xdr:nvPicPr>
      <xdr:blipFill xmlns:a="http://schemas.openxmlformats.org/drawingml/2006/main">
        <a:blip xmlns:g2="http://schemas.openxmlformats.org/officeDocument/2006/relationships" g2:embed="rId58"/>
        <a:stretch>
          <a:fillRect/>
        </a:stretch>
      </xdr:blipFill>
      <xdr:spPr xmlns:a="http://schemas.openxmlformats.org/drawingml/2006/main" bwMode="auto">
        <a:xfrm>
          <a:off x="17564100" y="91182825"/>
          <a:ext cx="1514475" cy="352425"/>
        </a:xfrm>
        <a:prstGeom prst="rect">
          <a:avLst/>
        </a:prstGeom>
        <a:noFill/>
        <a:ln>
          <a:noFill/>
        </a:ln>
        <a:extLst>
          <a:ext xmlns:a14="http://schemas.microsoft.com/office/drawing/2010/main" uri="{909E8E84-426E-40DD-AFC4-6F175D3DCCD1}">
            <a14:hiddenFill>
              <a:solidFill>
                <a:srgbClr val="FFFFFF"/>
              </a:solidFill>
            </a14:hiddenFill>
          </a:ext>
          <a:ext xmlns:a14="http://schemas.microsoft.com/office/drawing/2010/main" uri="{91240B29-F687-4F45-9708-019B960494DF}">
            <a14:hiddenLine w="9525">
              <a:solidFill>
                <a:srgbClr val="000000"/>
              </a:solidFill>
              <a:miter lim="800000"/>
              <a:headEnd/>
              <a:tailEnd/>
            </a14:hiddenLine>
          </a:ext>
        </a:extLst>
      </xdr:spPr>
    </xdr:pic>
    <xdr:clientData/>
  </xdr:twoCellAnchor>
  <xdr:twoCellAnchor>
    <xdr:from>
      <xdr:col>10</xdr:col>
      <xdr:colOff>89649</xdr:colOff>
      <xdr:row>388</xdr:row>
      <xdr:rowOff>784412</xdr:rowOff>
    </xdr:from>
    <xdr:to>
      <xdr:col>10</xdr:col>
      <xdr:colOff>1491907</xdr:colOff>
      <xdr:row>388</xdr:row>
      <xdr:rowOff>1546412</xdr:rowOff>
    </xdr:to>
    <xdr:pic>
      <xdr:nvPicPr>
        <xdr:cNvPr xmlns:a="http://schemas.openxmlformats.org/drawingml/2006/main" id="3160" name="Picture 3159">
          <a:extLst>
            <a:ext xmlns:a16="http://schemas.microsoft.com/office/drawing/2014/main" uri="{FF2B5EF4-FFF2-40B4-BE49-F238E27FC236}">
              <a16:creationId id="{00000000-0008-0000-0300-0000580C0000}"/>
            </a:ext>
          </a:extLst>
        </xdr:cNvPr>
        <xdr:cNvPicPr xmlns:a="http://schemas.openxmlformats.org/drawingml/2006/main">
          <a:picLocks noChangeArrowheads="1" noChangeAspect="1"/>
        </xdr:cNvPicPr>
      </xdr:nvPicPr>
      <xdr:blipFill xmlns:a="http://schemas.openxmlformats.org/drawingml/2006/main">
        <a:blip xmlns:g2="http://schemas.openxmlformats.org/officeDocument/2006/relationships" g2:embed="rId59"/>
        <a:stretch>
          <a:fillRect/>
        </a:stretch>
      </xdr:blipFill>
      <xdr:spPr xmlns:a="http://schemas.openxmlformats.org/drawingml/2006/main" bwMode="auto">
        <a:xfrm>
          <a:off x="17630775" y="348234000"/>
          <a:ext cx="1400175" cy="762000"/>
        </a:xfrm>
        <a:prstGeom prst="rect">
          <a:avLst/>
        </a:prstGeom>
        <a:noFill/>
        <a:extLst>
          <a:ext xmlns:a14="http://schemas.microsoft.com/office/drawing/2010/main" uri="{909E8E84-426E-40DD-AFC4-6F175D3DCCD1}">
            <a14:hiddenFill>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s>

</file>

<file path=xl/worksheets/_rels/sheet2.xml.rels><Relationships xmlns="http://schemas.openxmlformats.org/package/2006/relationships">
  <Relationship Id="rId1" Type="http://schemas.openxmlformats.org/officeDocument/2006/relationships/printerSettings" Target="../printerSettings/printerSettings2.bin"/>
</Relationships>

</file>

<file path=xl/worksheets/_rels/sheet3.xml.rels><Relationships xmlns="http://schemas.openxmlformats.org/package/2006/relationships">
  <Relationship Id="rId1" Type="http://schemas.openxmlformats.org/officeDocument/2006/relationships/printerSettings" Target="../printerSettings/printerSettings3.bin"/>
</Relationships>

</file>

<file path=xl/worksheets/_rels/sheet4.xml.rels><Relationships xmlns="http://schemas.openxmlformats.org/package/2006/relationships">
  <Relationship Id="rId1" Type="http://schemas.openxmlformats.org/officeDocument/2006/relationships/printerSettings" Target="../printerSettings/printerSettings4.bin"/>
  <Relationship Id="rId2"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1" summaryRight="1"/>
    <pageSetUpPr fitToPage="0"/>
  </sheetPr>
  <dimension ref="A1:D21"/>
  <sheetViews>
    <sheetView workbookViewId="0">
      <selection activeCell="F12" sqref="F12"/>
    </sheetView>
  </sheetViews>
  <sheetFormatPr baseColWidth="10" defaultColWidth="9.14062" defaultRowHeight="12.75" x14ac:dyDescent="0.2"/>
  <cols>
    <col min="1" max="1" width="21.42578125" customWidth="1"/>
    <col min="2" max="2" width="21.42578125" customWidth="1"/>
    <col min="3" max="3" width="21.42578125" customWidth="1"/>
    <col min="4" max="4" width="21.42578125" customWidth="1"/>
  </cols>
  <sheetData>
    <row r="1" spans="1:4" x14ac:dyDescent="0.2">
      <c r="A1" s="15" t="s">
        <v>0</v>
      </c>
      <c r="B1" s="12" t="s">
        <v>1</v>
      </c>
      <c r="C1" s="12"/>
      <c r="D1" s="12"/>
    </row>
    <row r="2" spans="1:4" x14ac:dyDescent="0.2">
      <c r="A2" s="15" t="s">
        <v>2</v>
      </c>
      <c r="B2" s="12" t="s">
        <v>3</v>
      </c>
      <c r="C2" s="12"/>
      <c r="D2" s="12"/>
    </row>
    <row r="3" spans="1:4" x14ac:dyDescent="0.2">
      <c r="A3" s="15" t="s">
        <v>4</v>
      </c>
      <c r="B3" s="12" t="s">
        <v>1581</v>
      </c>
      <c r="C3" s="12"/>
      <c r="D3" s="12"/>
    </row>
    <row r="4" spans="1:4" x14ac:dyDescent="0.2">
      <c r="A4" s="15" t="s">
        <v>5</v>
      </c>
      <c r="B4" s="12" t="s">
        <v>1580</v>
      </c>
      <c r="C4" s="12"/>
      <c r="D4" s="12"/>
    </row>
    <row r="5" spans="1:4" x14ac:dyDescent="0.2">
      <c r="A5" s="15" t="s">
        <v>6</v>
      </c>
      <c r="B5" s="12" t="s">
        <v>7</v>
      </c>
      <c r="C5" s="12"/>
      <c r="D5" s="12"/>
    </row>
    <row r="6" spans="1:4" x14ac:dyDescent="0.2">
      <c r="A6" s="15" t="s">
        <v>8</v>
      </c>
      <c r="B6" s="12" t="s">
        <v>9</v>
      </c>
      <c r="C6" s="12"/>
      <c r="D6" s="12"/>
    </row>
    <row r="7" spans="1:4" x14ac:dyDescent="0.2">
      <c r="A7" s="15" t="s">
        <v>10</v>
      </c>
      <c r="B7" s="12" t="s">
        <v>11</v>
      </c>
      <c r="C7" s="12"/>
      <c r="D7" s="12"/>
    </row>
    <row r="8" spans="1:4" x14ac:dyDescent="0.2">
      <c r="A8" s="15" t="s">
        <v>12</v>
      </c>
      <c r="B8" s="12" t="s">
        <v>13</v>
      </c>
      <c r="C8" s="12"/>
      <c r="D8" s="12"/>
    </row>
    <row r="9" spans="1:4" x14ac:dyDescent="0.2">
      <c r="A9" s="15" t="s">
        <v>14</v>
      </c>
      <c r="B9" s="12" t="s">
        <v>15</v>
      </c>
      <c r="C9" s="12"/>
      <c r="D9" s="12"/>
    </row>
    <row r="10" spans="1:4" x14ac:dyDescent="0.2">
      <c r="A10" s="15" t="s">
        <v>16</v>
      </c>
      <c r="B10" s="12"/>
      <c r="C10" s="12"/>
      <c r="D10" s="12"/>
    </row>
    <row r="11" spans="1:4" x14ac:dyDescent="0.2">
      <c r="A11" s="15" t="s">
        <v>17</v>
      </c>
      <c r="B11" s="12" t="s">
        <v>1590</v>
      </c>
      <c r="C11" s="12"/>
      <c r="D11" s="12"/>
    </row>
    <row r="13" spans="1:4" x14ac:dyDescent="0.2">
      <c r="A13" s="15"/>
      <c r="B13" s="15" t="s">
        <v>18</v>
      </c>
      <c r="C13" s="15" t="s">
        <v>19</v>
      </c>
      <c r="D13" s="15" t="s">
        <v>14</v>
      </c>
    </row>
    <row r="14" spans="1:4" x14ac:dyDescent="0.2">
      <c r="A14" s="13" t="s">
        <v>20</v>
      </c>
      <c r="B14" s="14" t="s">
        <v>21</v>
      </c>
      <c r="C14" s="12"/>
      <c r="D14" s="11" t="s">
        <v>15</v>
      </c>
    </row>
    <row r="15" spans="1:4" x14ac:dyDescent="0.2">
      <c r="A15" s="13"/>
      <c r="B15" s="14" t="s">
        <v>22</v>
      </c>
      <c r="C15" s="12"/>
      <c r="D15" s="12"/>
    </row>
    <row r="16" spans="1:4" x14ac:dyDescent="0.2">
      <c r="A16" s="13" t="s">
        <v>23</v>
      </c>
      <c r="B16" s="14" t="s">
        <v>1587</v>
      </c>
      <c r="C16" s="12"/>
      <c r="D16" s="11" t="s">
        <v>15</v>
      </c>
    </row>
    <row r="17" spans="1:4" x14ac:dyDescent="0.2">
      <c r="A17" s="13"/>
      <c r="B17" s="14" t="s">
        <v>1579</v>
      </c>
      <c r="C17" s="12"/>
      <c r="D17" s="12"/>
    </row>
    <row r="18" spans="1:4" x14ac:dyDescent="0.2">
      <c r="A18" s="13" t="s">
        <v>24</v>
      </c>
      <c r="B18" s="14" t="s">
        <v>1586</v>
      </c>
      <c r="C18" s="12"/>
      <c r="D18" s="11" t="s">
        <v>15</v>
      </c>
    </row>
    <row r="19" spans="1:4" x14ac:dyDescent="0.2">
      <c r="A19" s="13"/>
      <c r="B19" s="14" t="s">
        <v>1589</v>
      </c>
      <c r="C19" s="12"/>
      <c r="D19" s="12"/>
    </row>
    <row r="20" spans="1:4" x14ac:dyDescent="0.2">
      <c r="A20" s="13" t="s">
        <v>25</v>
      </c>
      <c r="B20" s="14" t="s">
        <v>1588</v>
      </c>
      <c r="C20" s="12"/>
      <c r="D20" s="11" t="s">
        <v>15</v>
      </c>
    </row>
    <row r="21" spans="1:4" x14ac:dyDescent="0.2">
      <c r="A21" s="13"/>
      <c r="B21" s="14" t="s">
        <v>26</v>
      </c>
      <c r="C21" s="12"/>
      <c r="D21" s="12"/>
    </row>
  </sheetData>
  <mergeCells count="23">
    <mergeCell ref="A14:A15"/>
    <mergeCell ref="C14:C15"/>
    <mergeCell ref="D14:D15"/>
    <mergeCell ref="B1:D1"/>
    <mergeCell ref="B2:D2"/>
    <mergeCell ref="B3:D3"/>
    <mergeCell ref="B4:D4"/>
    <mergeCell ref="B5:D5"/>
    <mergeCell ref="B6:D6"/>
    <mergeCell ref="B7:D7"/>
    <mergeCell ref="B8:D8"/>
    <mergeCell ref="B9:D9"/>
    <mergeCell ref="B10:D10"/>
    <mergeCell ref="B11:D11"/>
    <mergeCell ref="A20:A21"/>
    <mergeCell ref="C20:C21"/>
    <mergeCell ref="D20:D21"/>
    <mergeCell ref="A16:A17"/>
    <mergeCell ref="C16:C17"/>
    <mergeCell ref="D16:D17"/>
    <mergeCell ref="A18:A19"/>
    <mergeCell ref="C18:C19"/>
    <mergeCell ref="D18:D19"/>
  </mergeCells>
  <printOptions gridLines="1"/>
  <pageMargins left="0.7" right="0.7" top="0.75" bottom="1" header="0.3" footer="0.3"/>
  <pageSetup orientation="portrait"/>
  <headerFooter>
    <oddFooter>&amp;CUNCONTROLLED WHEN PRINTED – Not to be used before verification of version number
“CONFIDENTIAL -TRADE SECRET” - © ALSTOM SA 2022
Reproduction, use or disclosure to third parties, without written authorisation, is prohibited.</oddFooter>
  </headerFooter>
  <legacyDrawing r:id="rId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1" summaryRight="1"/>
    <pageSetUpPr fitToPage="0"/>
  </sheetPr>
  <dimension ref="A1:A68"/>
  <sheetViews>
    <sheetView topLeftCell="A26" workbookViewId="0">
      <selection activeCell="A49" sqref="A49"/>
    </sheetView>
  </sheetViews>
  <sheetFormatPr baseColWidth="10" defaultColWidth="9.14062" defaultRowHeight="12.75" x14ac:dyDescent="0.2"/>
  <cols>
    <col min="1" max="1" width="92.85546875" customWidth="1"/>
  </cols>
  <sheetData>
    <row r="1" spans="1:1" x14ac:dyDescent="0.2">
      <c r="A1" s="15" t="s">
        <v>27</v>
      </c>
    </row>
    <row r="2" spans="1:1" ht="25.5" x14ac:dyDescent="0.2">
      <c r="A2" s="16" t="s">
        <v>28</v>
      </c>
    </row>
    <row r="3" spans="1:1" ht="25.5" x14ac:dyDescent="0.2">
      <c r="A3" s="16" t="s">
        <v>29</v>
      </c>
    </row>
    <row r="5" spans="1:1" x14ac:dyDescent="0.2">
      <c r="A5" s="15" t="s">
        <v>30</v>
      </c>
    </row>
    <row r="6" spans="1:1" ht="25.5" x14ac:dyDescent="0.2">
      <c r="A6" s="16" t="s">
        <v>31</v>
      </c>
    </row>
    <row r="7" spans="1:1" ht="25.5" x14ac:dyDescent="0.2">
      <c r="A7" s="16" t="s">
        <v>32</v>
      </c>
    </row>
    <row r="8" spans="1:1" ht="25.5" x14ac:dyDescent="0.2">
      <c r="A8" s="16" t="s">
        <v>33</v>
      </c>
    </row>
    <row r="9" spans="1:1" x14ac:dyDescent="0.2">
      <c r="A9" s="16" t="s">
        <v>34</v>
      </c>
    </row>
    <row r="10" spans="1:1" x14ac:dyDescent="0.2">
      <c r="A10" s="16" t="s">
        <v>35</v>
      </c>
    </row>
    <row r="12" spans="1:1" x14ac:dyDescent="0.2">
      <c r="A12" s="15" t="s">
        <v>36</v>
      </c>
    </row>
    <row r="13" spans="1:1" x14ac:dyDescent="0.2">
      <c r="A13" s="16" t="s">
        <v>37</v>
      </c>
    </row>
    <row r="14" spans="1:1" ht="25.5" x14ac:dyDescent="0.2">
      <c r="A14" s="16" t="s">
        <v>38</v>
      </c>
    </row>
    <row r="15" spans="1:1" x14ac:dyDescent="0.2">
      <c r="A15" s="16" t="s">
        <v>39</v>
      </c>
    </row>
    <row r="16" spans="1:1" x14ac:dyDescent="0.2">
      <c r="A16" s="16" t="s">
        <v>40</v>
      </c>
    </row>
    <row r="17" spans="1:1" x14ac:dyDescent="0.2">
      <c r="A17" s="16" t="s">
        <v>41</v>
      </c>
    </row>
    <row r="19" spans="1:1" x14ac:dyDescent="0.2">
      <c r="A19" s="15" t="s">
        <v>42</v>
      </c>
    </row>
    <row r="21" spans="1:1" ht="15" x14ac:dyDescent="0.2">
      <c r="A21" s="16" t="s">
        <v>43</v>
      </c>
    </row>
    <row r="22" spans="1:1" x14ac:dyDescent="0.2">
      <c r="A22" s="16" t="s">
        <v>44</v>
      </c>
    </row>
    <row r="24" spans="1:1" ht="15" x14ac:dyDescent="0.2">
      <c r="A24" s="16" t="s">
        <v>45</v>
      </c>
    </row>
    <row r="25" spans="1:1" x14ac:dyDescent="0.2">
      <c r="A25" s="16" t="s">
        <v>46</v>
      </c>
    </row>
    <row r="26" spans="1:1" x14ac:dyDescent="0.2">
      <c r="A26" s="16" t="s">
        <v>47</v>
      </c>
    </row>
    <row r="28" spans="1:1" ht="15" x14ac:dyDescent="0.2">
      <c r="A28" s="16" t="s">
        <v>48</v>
      </c>
    </row>
    <row r="29" spans="1:1" x14ac:dyDescent="0.2">
      <c r="A29" s="16" t="s">
        <v>49</v>
      </c>
    </row>
    <row r="30" spans="1:1" x14ac:dyDescent="0.2">
      <c r="A30" s="16" t="s">
        <v>50</v>
      </c>
    </row>
    <row r="31" spans="1:1" x14ac:dyDescent="0.2">
      <c r="A31" s="16" t="s">
        <v>51</v>
      </c>
    </row>
    <row r="32" spans="1:1" x14ac:dyDescent="0.2">
      <c r="A32" s="16" t="s">
        <v>52</v>
      </c>
    </row>
    <row r="33" spans="1:1" x14ac:dyDescent="0.2">
      <c r="A33" s="16" t="s">
        <v>53</v>
      </c>
    </row>
    <row r="34" spans="1:1" x14ac:dyDescent="0.2">
      <c r="A34" s="16" t="s">
        <v>54</v>
      </c>
    </row>
    <row r="36" spans="1:1" ht="15" x14ac:dyDescent="0.2">
      <c r="A36" s="16" t="s">
        <v>55</v>
      </c>
    </row>
    <row r="37" spans="1:1" x14ac:dyDescent="0.2">
      <c r="A37" s="16" t="s">
        <v>56</v>
      </c>
    </row>
    <row r="39" spans="1:1" ht="15" x14ac:dyDescent="0.2">
      <c r="A39" s="16" t="s">
        <v>57</v>
      </c>
    </row>
    <row r="40" spans="1:1" ht="25.5" x14ac:dyDescent="0.2">
      <c r="A40" s="16" t="s">
        <v>58</v>
      </c>
    </row>
    <row r="42" spans="1:1" ht="15" x14ac:dyDescent="0.2">
      <c r="A42" s="16" t="s">
        <v>59</v>
      </c>
    </row>
    <row r="43" spans="1:1" ht="25.5" x14ac:dyDescent="0.2">
      <c r="A43" s="16" t="s">
        <v>60</v>
      </c>
    </row>
    <row r="44" spans="1:1" x14ac:dyDescent="0.2">
      <c r="A44" s="16" t="s">
        <v>61</v>
      </c>
    </row>
    <row r="46" spans="1:1" ht="15" x14ac:dyDescent="0.2">
      <c r="A46" s="16" t="s">
        <v>62</v>
      </c>
    </row>
    <row r="47" spans="1:1" x14ac:dyDescent="0.2">
      <c r="A47" s="16" t="s">
        <v>63</v>
      </c>
    </row>
    <row r="48" spans="1:1" x14ac:dyDescent="0.2">
      <c r="A48" s="16" t="s">
        <v>64</v>
      </c>
    </row>
    <row r="49" spans="1:1" x14ac:dyDescent="0.2">
      <c r="A49" s="16" t="s">
        <v>65</v>
      </c>
    </row>
    <row r="50" spans="1:1" x14ac:dyDescent="0.2">
      <c r="A50" s="16" t="s">
        <v>66</v>
      </c>
    </row>
    <row r="51" spans="1:1" x14ac:dyDescent="0.2">
      <c r="A51" s="16" t="s">
        <v>67</v>
      </c>
    </row>
    <row r="52" spans="1:1" x14ac:dyDescent="0.2">
      <c r="A52" s="16" t="s">
        <v>68</v>
      </c>
    </row>
    <row r="54" spans="1:1" ht="15" x14ac:dyDescent="0.2">
      <c r="A54" s="16" t="s">
        <v>69</v>
      </c>
    </row>
    <row r="55" spans="1:1" x14ac:dyDescent="0.2">
      <c r="A55" s="16" t="s">
        <v>63</v>
      </c>
    </row>
    <row r="56" spans="1:1" ht="25.5" x14ac:dyDescent="0.2">
      <c r="A56" s="16" t="s">
        <v>70</v>
      </c>
    </row>
    <row r="58" spans="1:1" ht="15" x14ac:dyDescent="0.2">
      <c r="A58" s="16" t="s">
        <v>71</v>
      </c>
    </row>
    <row r="59" spans="1:1" x14ac:dyDescent="0.2">
      <c r="A59" s="16" t="s">
        <v>72</v>
      </c>
    </row>
    <row r="60" spans="1:1" x14ac:dyDescent="0.2">
      <c r="A60" s="16" t="s">
        <v>73</v>
      </c>
    </row>
    <row r="61" spans="1:1" ht="25.5" x14ac:dyDescent="0.2">
      <c r="A61" s="16" t="s">
        <v>74</v>
      </c>
    </row>
    <row r="62" spans="1:1" x14ac:dyDescent="0.2">
      <c r="A62" s="16" t="s">
        <v>75</v>
      </c>
    </row>
    <row r="63" spans="1:1" x14ac:dyDescent="0.2">
      <c r="A63" s="16" t="s">
        <v>76</v>
      </c>
    </row>
    <row r="64" spans="1:1" ht="25.5" x14ac:dyDescent="0.2">
      <c r="A64" s="16" t="s">
        <v>77</v>
      </c>
    </row>
    <row r="66" spans="1:1" ht="15" x14ac:dyDescent="0.2">
      <c r="A66" s="16" t="s">
        <v>78</v>
      </c>
    </row>
    <row r="67" spans="1:1" x14ac:dyDescent="0.2">
      <c r="A67" s="16" t="s">
        <v>72</v>
      </c>
    </row>
    <row r="68" spans="1:1" x14ac:dyDescent="0.2">
      <c r="A68" s="16" t="s">
        <v>79</v>
      </c>
    </row>
  </sheetData>
  <printOptions gridLines="1"/>
  <pageMargins left="0.7" right="0.7" top="0.75" bottom="1" header="0.3" footer="0.3"/>
  <pageSetup orientation="portrait"/>
  <headerFooter>
    <oddFooter>&amp;CUNCONTROLLED WHEN PRINTED – Not to be used before verification of version number
“CONFIDENTIAL -TRADE SECRET” - © ALSTOM SA 2022
Reproduction, use or disclosure to third parties, without written authorisation, is prohibited.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7"/>
  <sheetViews>
    <sheetView workbookViewId="0">
      <pane topLeftCell="A2" ySplit="1" activePane="bottomLeft" state="frozenSplit"/>
      <selection activeCell="B72" sqref="B72" pane="bottomLeft"/>
    </sheetView>
  </sheetViews>
  <sheetFormatPr baseColWidth="10" defaultColWidth="9.14062" defaultRowHeight="12.75" x14ac:dyDescent="0.2"/>
  <cols>
    <col min="1" max="1" width="12.7109375" customWidth="1"/>
    <col min="2" max="2" width="73.7109375" customWidth="1"/>
  </cols>
  <sheetData>
    <row r="1" spans="1:2" x14ac:dyDescent="0.2">
      <c r="A1" s="20" t="s">
        <v>1502</v>
      </c>
      <c r="B1" s="20" t="s">
        <v>1503</v>
      </c>
    </row>
    <row r="2" spans="1:2" ht="20.25" x14ac:dyDescent="0.3">
      <c r="A2" s="21" t="s">
        <v>1504</v>
      </c>
      <c r="B2" s="22" t="s">
        <v>27</v>
      </c>
    </row>
    <row r="3" spans="1:2" ht="18" x14ac:dyDescent="0.25">
      <c r="A3" s="23" t="s">
        <v>1505</v>
      </c>
      <c r="B3" s="24" t="s">
        <v>98</v>
      </c>
    </row>
    <row r="4" spans="1:2" ht="18" x14ac:dyDescent="0.25">
      <c r="A4" s="23" t="s">
        <v>1506</v>
      </c>
      <c r="B4" s="24" t="s">
        <v>109</v>
      </c>
    </row>
    <row r="5" spans="1:2" ht="18" x14ac:dyDescent="0.25">
      <c r="A5" s="23" t="s">
        <v>1507</v>
      </c>
      <c r="B5" s="24" t="s">
        <v>119</v>
      </c>
    </row>
    <row r="6" spans="1:2" ht="15" x14ac:dyDescent="0.2">
      <c r="A6" s="25" t="s">
        <v>1508</v>
      </c>
      <c r="B6" s="26" t="s">
        <v>123</v>
      </c>
    </row>
    <row r="7" spans="1:2" ht="15" x14ac:dyDescent="0.2">
      <c r="A7" s="25" t="s">
        <v>1509</v>
      </c>
      <c r="B7" s="26" t="s">
        <v>132</v>
      </c>
    </row>
    <row r="8" spans="1:2" ht="15" x14ac:dyDescent="0.2">
      <c r="A8" s="25" t="s">
        <v>1510</v>
      </c>
      <c r="B8" s="26" t="s">
        <v>139</v>
      </c>
    </row>
    <row r="9" spans="1:2" ht="15" x14ac:dyDescent="0.2">
      <c r="A9" s="25" t="s">
        <v>1511</v>
      </c>
      <c r="B9" s="26" t="s">
        <v>146</v>
      </c>
    </row>
    <row r="10" spans="1:2" ht="20.25" x14ac:dyDescent="0.3">
      <c r="A10" s="21" t="s">
        <v>1512</v>
      </c>
      <c r="B10" s="22" t="s">
        <v>150</v>
      </c>
    </row>
    <row r="11" spans="1:2" ht="18" x14ac:dyDescent="0.25">
      <c r="A11" s="23" t="s">
        <v>1513</v>
      </c>
      <c r="B11" s="24" t="s">
        <v>157</v>
      </c>
    </row>
    <row r="12" spans="1:2" ht="18" x14ac:dyDescent="0.25">
      <c r="A12" s="23" t="s">
        <v>1514</v>
      </c>
      <c r="B12" s="24" t="s">
        <v>170</v>
      </c>
    </row>
    <row r="13" spans="1:2" ht="18" x14ac:dyDescent="0.25">
      <c r="A13" s="23" t="s">
        <v>1515</v>
      </c>
      <c r="B13" s="24" t="s">
        <v>177</v>
      </c>
    </row>
    <row r="14" spans="1:2" ht="18" x14ac:dyDescent="0.25">
      <c r="A14" s="23" t="s">
        <v>1516</v>
      </c>
      <c r="B14" s="24" t="s">
        <v>187</v>
      </c>
    </row>
    <row r="15" spans="1:2" ht="18" x14ac:dyDescent="0.25">
      <c r="A15" s="23" t="s">
        <v>1517</v>
      </c>
      <c r="B15" s="24" t="s">
        <v>225</v>
      </c>
    </row>
    <row r="16" spans="1:2" ht="18" x14ac:dyDescent="0.25">
      <c r="A16" s="23" t="s">
        <v>1518</v>
      </c>
      <c r="B16" s="24" t="s">
        <v>272</v>
      </c>
    </row>
    <row r="17" spans="1:2" ht="15" x14ac:dyDescent="0.2">
      <c r="A17" s="25" t="s">
        <v>1519</v>
      </c>
      <c r="B17" s="26" t="s">
        <v>276</v>
      </c>
    </row>
    <row r="18" spans="1:2" ht="15" x14ac:dyDescent="0.2">
      <c r="A18" s="25" t="s">
        <v>1520</v>
      </c>
      <c r="B18" s="26" t="s">
        <v>285</v>
      </c>
    </row>
    <row r="19" spans="1:2" ht="20.25" x14ac:dyDescent="0.3">
      <c r="A19" s="21" t="s">
        <v>1521</v>
      </c>
      <c r="B19" s="22" t="s">
        <v>302</v>
      </c>
    </row>
    <row r="20" spans="1:2" ht="18" x14ac:dyDescent="0.25">
      <c r="A20" s="23" t="s">
        <v>1522</v>
      </c>
      <c r="B20" s="24" t="s">
        <v>306</v>
      </c>
    </row>
    <row r="21" spans="1:2" ht="15" x14ac:dyDescent="0.2">
      <c r="A21" s="25" t="s">
        <v>1523</v>
      </c>
      <c r="B21" s="26" t="s">
        <v>371</v>
      </c>
    </row>
    <row r="22" spans="1:2" ht="15" x14ac:dyDescent="0.2">
      <c r="A22" s="25" t="s">
        <v>1524</v>
      </c>
      <c r="B22" s="26" t="s">
        <v>378</v>
      </c>
    </row>
    <row r="23" spans="1:2" ht="15" x14ac:dyDescent="0.2">
      <c r="A23" s="25" t="s">
        <v>1525</v>
      </c>
      <c r="B23" s="26" t="s">
        <v>406</v>
      </c>
    </row>
    <row r="24" spans="1:2" ht="15" x14ac:dyDescent="0.2">
      <c r="A24" s="25" t="s">
        <v>1526</v>
      </c>
      <c r="B24" s="26" t="s">
        <v>417</v>
      </c>
    </row>
    <row r="25" spans="1:2" ht="15" x14ac:dyDescent="0.2">
      <c r="A25" s="25" t="s">
        <v>1527</v>
      </c>
      <c r="B25" s="26" t="s">
        <v>427</v>
      </c>
    </row>
    <row r="26" spans="1:2" ht="15" x14ac:dyDescent="0.2">
      <c r="A26" s="25" t="s">
        <v>1528</v>
      </c>
      <c r="B26" s="26" t="s">
        <v>440</v>
      </c>
    </row>
    <row r="27" spans="1:2" ht="15" x14ac:dyDescent="0.2">
      <c r="A27" s="25" t="s">
        <v>1529</v>
      </c>
      <c r="B27" s="26" t="s">
        <v>493</v>
      </c>
    </row>
    <row r="28" spans="1:2" ht="15" x14ac:dyDescent="0.2">
      <c r="A28" s="25" t="s">
        <v>1530</v>
      </c>
      <c r="B28" s="26" t="s">
        <v>514</v>
      </c>
    </row>
    <row r="29" spans="1:2" ht="15" x14ac:dyDescent="0.2">
      <c r="A29" s="25" t="s">
        <v>1531</v>
      </c>
      <c r="B29" s="26" t="s">
        <v>559</v>
      </c>
    </row>
    <row r="30" spans="1:2" ht="15" x14ac:dyDescent="0.2">
      <c r="A30" s="25" t="s">
        <v>1532</v>
      </c>
      <c r="B30" s="26" t="s">
        <v>569</v>
      </c>
    </row>
    <row r="31" spans="1:2" ht="15" x14ac:dyDescent="0.2">
      <c r="A31" s="25" t="s">
        <v>1533</v>
      </c>
      <c r="B31" s="26" t="s">
        <v>602</v>
      </c>
    </row>
    <row r="32" spans="1:2" ht="15" x14ac:dyDescent="0.2">
      <c r="A32" s="25" t="s">
        <v>1534</v>
      </c>
      <c r="B32" s="26" t="s">
        <v>623</v>
      </c>
    </row>
    <row r="33" spans="1:2" ht="20.25" x14ac:dyDescent="0.3">
      <c r="A33" s="23" t="s">
        <v>1535</v>
      </c>
      <c r="B33" s="22" t="s">
        <v>663</v>
      </c>
    </row>
    <row r="34" spans="1:2" ht="15" x14ac:dyDescent="0.2">
      <c r="A34" s="25" t="s">
        <v>1536</v>
      </c>
      <c r="B34" s="26" t="s">
        <v>371</v>
      </c>
    </row>
    <row r="35" spans="1:2" ht="15" x14ac:dyDescent="0.2">
      <c r="A35" s="25" t="s">
        <v>1537</v>
      </c>
      <c r="B35" s="26" t="s">
        <v>682</v>
      </c>
    </row>
    <row r="36" spans="1:2" ht="15" x14ac:dyDescent="0.2">
      <c r="A36" s="25" t="s">
        <v>1538</v>
      </c>
      <c r="B36" s="26" t="s">
        <v>378</v>
      </c>
    </row>
    <row r="37" spans="1:2" ht="15" x14ac:dyDescent="0.2">
      <c r="A37" s="25" t="s">
        <v>1539</v>
      </c>
      <c r="B37" s="26" t="s">
        <v>406</v>
      </c>
    </row>
    <row r="38" spans="1:2" ht="15" x14ac:dyDescent="0.2">
      <c r="A38" s="25" t="s">
        <v>1540</v>
      </c>
      <c r="B38" s="26" t="s">
        <v>417</v>
      </c>
    </row>
    <row r="39" spans="1:2" ht="15" x14ac:dyDescent="0.2">
      <c r="A39" s="25" t="s">
        <v>1541</v>
      </c>
      <c r="B39" s="26" t="s">
        <v>736</v>
      </c>
    </row>
    <row r="40" spans="1:2" ht="15" x14ac:dyDescent="0.2">
      <c r="A40" s="25" t="s">
        <v>1542</v>
      </c>
      <c r="B40" s="26" t="s">
        <v>760</v>
      </c>
    </row>
    <row r="41" spans="1:2" ht="15" x14ac:dyDescent="0.2">
      <c r="A41" s="25" t="s">
        <v>1543</v>
      </c>
      <c r="B41" s="26" t="s">
        <v>514</v>
      </c>
    </row>
    <row r="42" spans="1:2" ht="15" x14ac:dyDescent="0.2">
      <c r="A42" s="25" t="s">
        <v>1544</v>
      </c>
      <c r="B42" s="26" t="s">
        <v>532</v>
      </c>
    </row>
    <row r="43" spans="1:2" ht="15" x14ac:dyDescent="0.2">
      <c r="A43" s="25" t="s">
        <v>1545</v>
      </c>
      <c r="B43" s="26" t="s">
        <v>559</v>
      </c>
    </row>
    <row r="44" spans="1:2" ht="20.25" x14ac:dyDescent="0.3">
      <c r="A44" s="21" t="s">
        <v>1546</v>
      </c>
      <c r="B44" s="22" t="s">
        <v>810</v>
      </c>
    </row>
    <row r="45" spans="1:2" ht="18" x14ac:dyDescent="0.25">
      <c r="A45" s="23" t="s">
        <v>1547</v>
      </c>
      <c r="B45" s="24" t="s">
        <v>682</v>
      </c>
    </row>
    <row r="46" spans="1:2" ht="18" x14ac:dyDescent="0.25">
      <c r="A46" s="23" t="s">
        <v>1548</v>
      </c>
      <c r="B46" s="24" t="s">
        <v>846</v>
      </c>
    </row>
    <row r="47" spans="1:2" ht="15" x14ac:dyDescent="0.2">
      <c r="A47" s="25" t="s">
        <v>1549</v>
      </c>
      <c r="B47" s="26" t="s">
        <v>850</v>
      </c>
    </row>
    <row r="48" spans="1:2" ht="15" x14ac:dyDescent="0.2">
      <c r="A48" s="25" t="s">
        <v>1550</v>
      </c>
      <c r="B48" s="26" t="s">
        <v>870</v>
      </c>
    </row>
    <row r="49" spans="1:2" ht="20.25" x14ac:dyDescent="0.3">
      <c r="A49" s="21" t="s">
        <v>1551</v>
      </c>
      <c r="B49" s="22" t="s">
        <v>885</v>
      </c>
    </row>
    <row r="50" spans="1:2" ht="18" x14ac:dyDescent="0.25">
      <c r="A50" s="23" t="s">
        <v>1552</v>
      </c>
      <c r="B50" s="24" t="s">
        <v>889</v>
      </c>
    </row>
    <row r="51" spans="1:2" ht="18" x14ac:dyDescent="0.25">
      <c r="A51" s="23" t="s">
        <v>1553</v>
      </c>
      <c r="B51" s="24" t="s">
        <v>893</v>
      </c>
    </row>
    <row r="52" spans="1:2" ht="15" x14ac:dyDescent="0.2">
      <c r="A52" s="25" t="s">
        <v>1554</v>
      </c>
      <c r="B52" s="26" t="s">
        <v>897</v>
      </c>
    </row>
    <row r="53" spans="1:2" ht="15" x14ac:dyDescent="0.2">
      <c r="A53" s="25" t="s">
        <v>1555</v>
      </c>
      <c r="B53" s="26" t="s">
        <v>906</v>
      </c>
    </row>
    <row r="54" spans="1:2" ht="15" x14ac:dyDescent="0.2">
      <c r="A54" s="25" t="s">
        <v>1556</v>
      </c>
      <c r="B54" s="26" t="s">
        <v>931</v>
      </c>
    </row>
    <row r="55" spans="1:2" ht="15" x14ac:dyDescent="0.2">
      <c r="A55" s="25" t="s">
        <v>1557</v>
      </c>
      <c r="B55" s="26" t="s">
        <v>941</v>
      </c>
    </row>
    <row r="56" spans="1:2" ht="15" x14ac:dyDescent="0.2">
      <c r="A56" s="25" t="s">
        <v>1558</v>
      </c>
      <c r="B56" s="26" t="s">
        <v>967</v>
      </c>
    </row>
    <row r="57" spans="1:2" ht="15" x14ac:dyDescent="0.2">
      <c r="A57" s="25" t="s">
        <v>1559</v>
      </c>
      <c r="B57" s="26" t="s">
        <v>1007</v>
      </c>
    </row>
    <row r="58" spans="1:2" ht="15" x14ac:dyDescent="0.2">
      <c r="A58" s="25" t="s">
        <v>1560</v>
      </c>
      <c r="B58" s="26" t="s">
        <v>1020</v>
      </c>
    </row>
    <row r="59" spans="1:2" ht="18" x14ac:dyDescent="0.25">
      <c r="A59" s="23" t="s">
        <v>1561</v>
      </c>
      <c r="B59" s="24" t="s">
        <v>1063</v>
      </c>
    </row>
    <row r="60" spans="1:2" ht="18" x14ac:dyDescent="0.25">
      <c r="A60" s="23" t="s">
        <v>1562</v>
      </c>
      <c r="B60" s="24" t="s">
        <v>1073</v>
      </c>
    </row>
    <row r="61" spans="1:2" ht="15" x14ac:dyDescent="0.2">
      <c r="A61" s="25" t="s">
        <v>1563</v>
      </c>
      <c r="B61" s="26" t="s">
        <v>1096</v>
      </c>
    </row>
    <row r="62" spans="1:2" ht="15" x14ac:dyDescent="0.2">
      <c r="A62" s="25" t="s">
        <v>1564</v>
      </c>
      <c r="B62" s="26" t="s">
        <v>1167</v>
      </c>
    </row>
    <row r="63" spans="1:2" ht="15" x14ac:dyDescent="0.2">
      <c r="A63" s="25" t="s">
        <v>1565</v>
      </c>
      <c r="B63" s="26" t="s">
        <v>1189</v>
      </c>
    </row>
    <row r="64" spans="1:2" ht="15" x14ac:dyDescent="0.2">
      <c r="A64" s="25" t="s">
        <v>1566</v>
      </c>
      <c r="B64" s="26" t="s">
        <v>1223</v>
      </c>
    </row>
    <row r="65" spans="1:2" ht="18" x14ac:dyDescent="0.25">
      <c r="A65" s="23" t="s">
        <v>1567</v>
      </c>
      <c r="B65" s="24" t="s">
        <v>1236</v>
      </c>
    </row>
    <row r="66" spans="1:2" ht="18" x14ac:dyDescent="0.25">
      <c r="A66" s="23" t="s">
        <v>1568</v>
      </c>
      <c r="B66" s="24" t="s">
        <v>1245</v>
      </c>
    </row>
    <row r="67" spans="1:2" ht="18" x14ac:dyDescent="0.25">
      <c r="A67" s="23" t="s">
        <v>1569</v>
      </c>
      <c r="B67" s="24" t="s">
        <v>1267</v>
      </c>
    </row>
    <row r="68" spans="1:2" ht="18" x14ac:dyDescent="0.25">
      <c r="A68" s="23" t="s">
        <v>1570</v>
      </c>
      <c r="B68" s="24" t="s">
        <v>1288</v>
      </c>
    </row>
    <row r="69" spans="1:2" ht="18" x14ac:dyDescent="0.25">
      <c r="A69" s="23" t="s">
        <v>1571</v>
      </c>
      <c r="B69" s="24" t="s">
        <v>1316</v>
      </c>
    </row>
    <row r="70" spans="1:2" ht="18" x14ac:dyDescent="0.25">
      <c r="A70" s="23" t="s">
        <v>1572</v>
      </c>
      <c r="B70" s="24" t="s">
        <v>1335</v>
      </c>
    </row>
    <row r="71" spans="1:2" ht="18" x14ac:dyDescent="0.25">
      <c r="A71" s="23" t="s">
        <v>1573</v>
      </c>
      <c r="B71" s="24" t="s">
        <v>1349</v>
      </c>
    </row>
    <row r="72" spans="1:2" ht="18" x14ac:dyDescent="0.25">
      <c r="A72" s="23" t="s">
        <v>1574</v>
      </c>
      <c r="B72" s="24" t="s">
        <v>1440</v>
      </c>
    </row>
    <row r="73" spans="1:2" ht="18" x14ac:dyDescent="0.25">
      <c r="A73" s="23" t="s">
        <v>1575</v>
      </c>
      <c r="B73" s="24" t="s">
        <v>1459</v>
      </c>
    </row>
    <row r="74" spans="1:2" ht="18" x14ac:dyDescent="0.25">
      <c r="A74" s="23" t="s">
        <v>1576</v>
      </c>
      <c r="B74" s="24" t="s">
        <v>1464</v>
      </c>
    </row>
    <row r="75" spans="1:2" ht="18" x14ac:dyDescent="0.25">
      <c r="A75" s="23" t="s">
        <v>1725</v>
      </c>
      <c r="B75" s="24" t="s">
        <v>1726</v>
      </c>
    </row>
    <row r="76" spans="1:2" ht="20.25" x14ac:dyDescent="0.3">
      <c r="A76" s="21" t="s">
        <v>1577</v>
      </c>
      <c r="B76" s="24" t="s">
        <v>1471</v>
      </c>
    </row>
    <row r="77" spans="1:2" ht="18" x14ac:dyDescent="0.25">
      <c r="A77" s="23" t="s">
        <v>1578</v>
      </c>
      <c r="B77" s="24" t="s">
        <v>1475</v>
      </c>
    </row>
  </sheetData>
  <autoFilter ref="A1:B77"/>
  <hyperlinks>
    <hyperlink ref="B2" location="'Content'!$A$2:$M$2" display="Introduction"/>
    <hyperlink ref="B3" location="'Content'!$A$3:$M$3" display="Purpose"/>
    <hyperlink ref="B4" location="'Content'!$A$6:$M$6" display="Definitions, acronyms, and abbreviations"/>
    <hyperlink ref="B5" location="'Content'!$A$9:$M$9" display="References"/>
    <hyperlink ref="B6" location="'Content'!$A$10:$M$10" display="Applicable directives/laws"/>
    <hyperlink ref="B7" location="'Content'!$A$12:$M$12" display="Applicable standards"/>
    <hyperlink ref="B8" location="'Content'!$A$14:$M$14" display="Applicable Alstom Documents"/>
    <hyperlink ref="B9" location="'Content'!$A$16:$M$16" display="Other stakeholder references"/>
    <hyperlink ref="B10" location="'Content'!$A$17:$M$17" display="Overall description"/>
    <hyperlink ref="B11" location="'Content'!$A$19:$M$19" display="Scope of supply"/>
    <hyperlink ref="B12" location="'Content'!$A$23:$M$23" display="Sub-System variants and options"/>
    <hyperlink ref="B13" location="'Content'!$A$25:$M$25" display="Mission and Route Profiles"/>
    <hyperlink ref="B14" location="'Content'!$A$28:$M$28" display="Operational Information"/>
    <hyperlink ref="B15" location="'Content'!$A$42:$M$42" display="Climatic Condition"/>
    <hyperlink ref="B16" location="'Content'!$A$57:$M$57" display="Train Characteristics"/>
    <hyperlink ref="B17" location="'Content'!$A$58:$M$58" display="Train configuration"/>
    <hyperlink ref="B18" location="'Content'!$A$61:$M$61" display="Mass of coaches"/>
    <hyperlink ref="B19" location="'Content'!$A$67:$M$67" display="To ensure Sub-System Capabilities"/>
    <hyperlink ref="B20" location="'Content'!$A$68:$M$68" display="Front Coupler"/>
    <hyperlink ref="B21" location="'Content'!$A$89:$M$89" display="Allocated Weight"/>
    <hyperlink ref="B22" location="'Content'!$A$91:$M$91" display="Pivoting Angles"/>
    <hyperlink ref="B23" location="'Content'!$A$100:$M$100" display="Allocated Volume"/>
    <hyperlink ref="B24" location="'Content'!$A$104:$M$104" display="Mechanical resistance"/>
    <hyperlink ref="B25" location="'Content'!$A$107:$M$107" display="Coupler head"/>
    <hyperlink ref="B26" location="'Content'!$A$111:$M$111" display="Electrical head"/>
    <hyperlink ref="B27" location="Content!A130:M130" display="Pneumatic"/>
    <hyperlink ref="B28" location="Content!A137:M137" display="Energy absorption devices"/>
    <hyperlink ref="B29" location="Content!A152:M152" display="Draft Gear"/>
    <hyperlink ref="B30" location="Content!A155:M155" display="Protection"/>
    <hyperlink ref="B31" location="Content!A169:M169" display="Coupling Simulations"/>
    <hyperlink ref="B32" location="Content!A176:M176" display="Outputs"/>
    <hyperlink ref="B33" location="Content!A190:M190" display="Semi-Permanent Coupler"/>
    <hyperlink ref="B34" location="Content!A194:M194" display="Allocated Weight"/>
    <hyperlink ref="B35" location="Content!A196:M196" display="To respect Dimensions"/>
    <hyperlink ref="B36" location="'Content'!$A$200:$M$200" display="Pivoting Angles"/>
    <hyperlink ref="B37" location="'Content'!$A$204:$M$204" display="Allocated Volume"/>
    <hyperlink ref="B38" location="'Content'!$A$208:$M$208" display="Mechanical resistance"/>
    <hyperlink ref="B39" location="'Content'!$A$212:$M$212" display="Electrical"/>
    <hyperlink ref="B40" location="'Content'!$A$222:$M$222" display="Support for Gangway"/>
    <hyperlink ref="B41" location="'Content'!$A$225:$M$225" display="Energy absorption devices"/>
    <hyperlink ref="B42" location="'Content'!$A$230:$M$230" display="Non Reversible Energy absorption"/>
    <hyperlink ref="B43" location="'Content'!$A$237:$M$237" display="Draft Gear"/>
    <hyperlink ref="B44" location="'Content'!$A$239:$M$239" display="To respect Interfaces with Train and other Systems"/>
    <hyperlink ref="B45" location="'Content'!$A$240:$M$240" display="To respect Dimensions"/>
    <hyperlink ref="B46" location="'Content'!$A$252:$M$252" display="To respect Mechanical interfaces"/>
    <hyperlink ref="B47" location="'Content'!$A$253:$M$253" display="Front Coupler Interface"/>
    <hyperlink ref="B48" location="'Content'!$A$260:$M$260" display="Semi-Permanent Coupler Interface"/>
    <hyperlink ref="B49" location="'Content'!$A$265:$M$265" display="Transverse Requirements"/>
    <hyperlink ref="B50" location="'Content'!$A$266:$M$266" display="To respect Aerodynamics, Gauge and Infrastructure Constraints"/>
    <hyperlink ref="B51" location="'Content'!$A$267:$M$267" display="To respect Electrical Rules"/>
    <hyperlink ref="B52" location="'Content'!$A$268:$M$268" display="Low Voltage Power System"/>
    <hyperlink ref="B53" location="'Content'!$A$271:$M$271" display="Circuit protection"/>
    <hyperlink ref="B54" location="'Content'!$A$279:$M$279" display="Wiring Norms"/>
    <hyperlink ref="B55" location="'Content'!$A$282:$M$282" display="Wire and Cable"/>
    <hyperlink ref="B56" location="'Content'!$A$291:$M$291" display="Wiring Connections"/>
    <hyperlink ref="B57" location="'Content'!$A$304:$M$304" display="Electrical Devices and Hardware"/>
    <hyperlink ref="B58" location="'Content'!$A$308:$M$308" display="Connectors Requirements"/>
    <hyperlink ref="B59" location="'Content'!$A$322:$M$322" display="To resist to Fire, to limit Smoke propagations &amp; to respect International / Local Regulations"/>
    <hyperlink ref="B60" location="'Content'!$A$325:$M$325" display="To respect Train Integrity (TAIL/ NO TAIL) function"/>
    <hyperlink ref="B61" location="'Content'!$A$333:$M$333" display="Microswitches Requirements"/>
    <hyperlink ref="B62" location="'Content'!$A$358:$M$358" display="Terminal Box"/>
    <hyperlink ref="B63" location="'Content'!$A$365:$M$365" display="Connectors"/>
    <hyperlink ref="B64" location="'Content'!$A$376:$M$376" display="Cables/cabling"/>
    <hyperlink ref="B65" location="'Content'!$A$380:$M$380" display="To respect TCMS HW"/>
    <hyperlink ref="B66" location="'Content'!$A$383:$M$383" display="To respect environment and climatic adaptation"/>
    <hyperlink ref="B67" location="'Content'!$A$390:$M$390" display="To respect Electromagnetic Compatibility"/>
    <hyperlink ref="B68" location="'Content'!$A$399:$M$399" display="To respect Eco-Design"/>
    <hyperlink ref="B69" location="'Content'!$A$408:$M$408" display="To respect Reliability"/>
    <hyperlink ref="B70" location="'Content'!$A$414:$M$414" display="To respect Safety"/>
    <hyperlink ref="B71" location="'Content'!$A$418:$M$418" display="To respect Integrated Service Readiness"/>
    <hyperlink ref="B72" location="'Content'!$A$448:$M$448" display="To respect Rolling Stock System - Equipment and Tool"/>
    <hyperlink ref="B73" location="Content!A465:M465" display="To Respect Vibration Constraints"/>
    <hyperlink ref="B74" location="Content!A466:M466" display="To Respect Paint"/>
    <hyperlink ref="B75" location="Content!A468:M468" display="To Respect Special Process"/>
    <hyperlink ref="B76" location="Content!A517:M517" display="Documentation Requirements"/>
    <hyperlink ref="B77" location="Content!A518:M518" display="Requested documents for tender"/>
  </hyperlinks>
  <pageMargins left="0.7" right="0.7" top="0.75" bottom="0.75" header="0.3" footer="0.3"/>
  <pageSetup orientation="portrait"/>
  <headerFooter>
    <oddFooter>&amp;CUNCONTROLLED WHEN PRINTED – Not to be used before verification of version number
“CONFIDENTIAL -TRADE SECRET” - © ALSTOM SA 2022
Reproduction, use or disclosure to third parties, without written authorisation, is prohibited.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1" summaryRight="1"/>
    <pageSetUpPr fitToPage="0"/>
  </sheetPr>
  <dimension ref="A1:K521"/>
  <sheetViews>
    <sheetView tabSelected="1" workbookViewId="0">
      <pane topLeftCell="A266" activePane="bottomLeft" state="frozenSplit"/>
      <selection activeCell="E1" sqref="E1"/>
      <selection activeCell="I1" sqref="I1" pane="bottomLeft"/>
    </sheetView>
  </sheetViews>
  <sheetFormatPr baseColWidth="10" defaultColWidth="9.14062" defaultRowHeight="12.75" x14ac:dyDescent="0.2"/>
  <cols>
    <col min="1" max="1" width="15.140625" customWidth="1"/>
    <col min="2" max="2" width="9.42578125" customWidth="1"/>
    <col min="3" max="3" width="15.140625" customWidth="1"/>
    <col min="4" max="4" width="15.140625" customWidth="1"/>
    <col min="5" max="5" width="102.28515625" customWidth="1"/>
    <col min="6" max="6" width="14.42578125" customWidth="1"/>
    <col min="7" max="7" width="12.28515625" customWidth="1"/>
    <col min="8" max="8" width="18.7109375" customWidth="1"/>
    <col min="9" max="9" width="40.42578125" customWidth="1"/>
    <col min="10" max="10" width="20.140625" customWidth="1"/>
    <col min="11" max="11" width="23.7109375" customWidth="1"/>
  </cols>
  <sheetData>
    <row r="1" spans="1:11" ht="38.25" x14ac:dyDescent="0.2">
      <c r="A1" s="15" t="s">
        <v>80</v>
      </c>
      <c r="B1" s="15" t="s">
        <v>81</v>
      </c>
      <c r="C1" s="15" t="s">
        <v>82</v>
      </c>
      <c r="D1" s="15" t="s">
        <v>83</v>
      </c>
      <c r="E1" s="15" t="s">
        <v>84</v>
      </c>
      <c r="F1" s="15" t="s">
        <v>85</v>
      </c>
      <c r="G1" s="15" t="s">
        <v>86</v>
      </c>
      <c r="H1" s="15" t="s">
        <v>87</v>
      </c>
      <c r="I1" s="15" t="s">
        <v>88</v>
      </c>
      <c r="J1" s="15" t="s">
        <v>89</v>
      </c>
      <c r="K1" s="15" t="s">
        <v>90</v>
      </c>
    </row>
    <row r="2" spans="1:11" ht="18" x14ac:dyDescent="0.2">
      <c r="A2" s="17" t="s">
        <v>91</v>
      </c>
      <c r="B2" s="17" t="s">
        <v>92</v>
      </c>
      <c r="C2" s="17"/>
      <c r="D2" s="17" t="s">
        <v>93</v>
      </c>
      <c r="E2" s="17" t="s">
        <v>94</v>
      </c>
      <c r="F2" s="17"/>
      <c r="G2" s="17"/>
      <c r="H2" s="27"/>
      <c r="I2" s="27"/>
      <c r="J2" s="17"/>
      <c r="K2" s="17"/>
    </row>
    <row r="3" spans="1:11" ht="15" x14ac:dyDescent="0.2">
      <c r="A3" s="17" t="s">
        <v>95</v>
      </c>
      <c r="B3" s="17" t="s">
        <v>96</v>
      </c>
      <c r="C3" s="17"/>
      <c r="D3" s="17" t="s">
        <v>93</v>
      </c>
      <c r="E3" s="17" t="s">
        <v>97</v>
      </c>
      <c r="F3" s="17"/>
      <c r="G3" s="17"/>
      <c r="H3" s="27"/>
      <c r="I3" s="27"/>
      <c r="J3" s="17"/>
      <c r="K3" s="17"/>
    </row>
    <row r="4" spans="1:11" ht="102" x14ac:dyDescent="0.2">
      <c r="A4" s="14" t="s">
        <v>99</v>
      </c>
      <c r="B4" s="14" t="s">
        <v>100</v>
      </c>
      <c r="C4" s="29" t="s">
        <v>1582</v>
      </c>
      <c r="D4" s="14" t="s">
        <v>101</v>
      </c>
      <c r="E4" s="14" t="s">
        <v>102</v>
      </c>
      <c r="F4" s="14"/>
      <c r="G4" s="14"/>
      <c r="H4" s="28" t="s">
        <v>1733</v>
      </c>
      <c r="I4" s="28" t="s">
        <v>1879</v>
      </c>
      <c r="J4" s="14" t="s">
        <v>1861</v>
      </c>
      <c r="K4" s="47" t="s">
        <v>1859</v>
      </c>
    </row>
    <row r="5" spans="1:11" ht="25.5" x14ac:dyDescent="0.2">
      <c r="A5" s="14" t="s">
        <v>103</v>
      </c>
      <c r="B5" s="14" t="s">
        <v>104</v>
      </c>
      <c r="C5" s="29" t="s">
        <v>1582</v>
      </c>
      <c r="D5" s="14" t="s">
        <v>101</v>
      </c>
      <c r="E5" s="14" t="s">
        <v>105</v>
      </c>
      <c r="F5" s="14"/>
      <c r="G5" s="14"/>
      <c r="H5" s="28" t="s">
        <v>1732</v>
      </c>
      <c r="I5" s="28" t="s">
        <v>1744</v>
      </c>
      <c r="J5" s="14" t="s">
        <v>1901</v>
      </c>
      <c r="K5" s="14"/>
    </row>
    <row r="6" spans="1:11" ht="15" x14ac:dyDescent="0.2">
      <c r="A6" s="17" t="s">
        <v>106</v>
      </c>
      <c r="B6" s="17" t="s">
        <v>107</v>
      </c>
      <c r="C6" s="17"/>
      <c r="D6" s="17" t="s">
        <v>93</v>
      </c>
      <c r="E6" s="17" t="s">
        <v>108</v>
      </c>
      <c r="F6" s="17"/>
      <c r="G6" s="17"/>
      <c r="H6" s="27"/>
      <c r="I6" s="27"/>
      <c r="J6" s="17"/>
      <c r="K6" s="17"/>
    </row>
    <row r="7" spans="1:11" ht="287.25" customHeight="1" x14ac:dyDescent="0.2">
      <c r="A7" s="14" t="s">
        <v>110</v>
      </c>
      <c r="B7" s="14" t="s">
        <v>111</v>
      </c>
      <c r="C7" s="29" t="s">
        <v>11</v>
      </c>
      <c r="D7" s="14" t="s">
        <v>101</v>
      </c>
      <c r="E7" s="14" t="s">
        <v>112</v>
      </c>
      <c r="F7" s="14"/>
      <c r="G7" s="14"/>
      <c r="H7" s="28" t="s">
        <v>1732</v>
      </c>
      <c r="I7" s="28" t="s">
        <v>1744</v>
      </c>
      <c r="J7" s="14" t="s">
        <v>1901</v>
      </c>
      <c r="K7" s="14"/>
    </row>
    <row r="8" spans="1:11" ht="382.5" x14ac:dyDescent="0.2">
      <c r="A8" s="14" t="s">
        <v>113</v>
      </c>
      <c r="B8" s="14" t="s">
        <v>114</v>
      </c>
      <c r="C8" s="29" t="s">
        <v>11</v>
      </c>
      <c r="D8" s="14" t="s">
        <v>101</v>
      </c>
      <c r="E8" s="14" t="s">
        <v>115</v>
      </c>
      <c r="F8" s="14"/>
      <c r="G8" s="14"/>
      <c r="H8" s="28" t="s">
        <v>1732</v>
      </c>
      <c r="I8" s="28" t="s">
        <v>1744</v>
      </c>
      <c r="J8" s="14" t="s">
        <v>1901</v>
      </c>
      <c r="K8" s="14"/>
    </row>
    <row r="9" spans="1:11" ht="15" x14ac:dyDescent="0.2">
      <c r="A9" s="17" t="s">
        <v>116</v>
      </c>
      <c r="B9" s="17" t="s">
        <v>117</v>
      </c>
      <c r="C9" s="17"/>
      <c r="D9" s="17" t="s">
        <v>93</v>
      </c>
      <c r="E9" s="17" t="s">
        <v>118</v>
      </c>
      <c r="F9" s="17"/>
      <c r="G9" s="17"/>
      <c r="H9" s="27"/>
      <c r="I9" s="27"/>
      <c r="J9" s="17"/>
      <c r="K9" s="17"/>
    </row>
    <row r="10" spans="1:11" ht="15" x14ac:dyDescent="0.2">
      <c r="A10" s="17" t="s">
        <v>120</v>
      </c>
      <c r="B10" s="17" t="s">
        <v>121</v>
      </c>
      <c r="C10" s="17"/>
      <c r="D10" s="17" t="s">
        <v>93</v>
      </c>
      <c r="E10" s="17" t="s">
        <v>122</v>
      </c>
      <c r="F10" s="17"/>
      <c r="G10" s="17"/>
      <c r="H10" s="27"/>
      <c r="I10" s="27"/>
      <c r="J10" s="17"/>
      <c r="K10" s="17"/>
    </row>
    <row r="11" spans="1:11" ht="63.75" x14ac:dyDescent="0.2">
      <c r="A11" s="14" t="s">
        <v>124</v>
      </c>
      <c r="B11" s="14" t="s">
        <v>125</v>
      </c>
      <c r="C11" s="29" t="s">
        <v>11</v>
      </c>
      <c r="D11" s="14" t="s">
        <v>126</v>
      </c>
      <c r="E11" s="14" t="s">
        <v>127</v>
      </c>
      <c r="F11" s="14" t="s">
        <v>128</v>
      </c>
      <c r="G11" s="14"/>
      <c r="H11" s="28" t="s">
        <v>1733</v>
      </c>
      <c r="I11" s="28" t="s">
        <v>1881</v>
      </c>
      <c r="J11" s="14" t="s">
        <v>1861</v>
      </c>
      <c r="K11" s="47" t="s">
        <v>1870</v>
      </c>
    </row>
    <row r="12" spans="1:11" ht="25.5" x14ac:dyDescent="0.2">
      <c r="A12" s="17" t="s">
        <v>129</v>
      </c>
      <c r="B12" s="17" t="s">
        <v>130</v>
      </c>
      <c r="C12" s="17"/>
      <c r="D12" s="17" t="s">
        <v>93</v>
      </c>
      <c r="E12" s="17" t="s">
        <v>131</v>
      </c>
      <c r="F12" s="17"/>
      <c r="G12" s="17"/>
      <c r="H12" s="27"/>
      <c r="I12" s="27"/>
      <c r="J12" s="17"/>
      <c r="K12" s="17"/>
    </row>
    <row r="13" spans="1:11" ht="63.75" x14ac:dyDescent="0.2">
      <c r="A13" s="14" t="s">
        <v>133</v>
      </c>
      <c r="B13" s="14" t="s">
        <v>134</v>
      </c>
      <c r="C13" s="29" t="s">
        <v>11</v>
      </c>
      <c r="D13" s="14" t="s">
        <v>126</v>
      </c>
      <c r="E13" s="14" t="s">
        <v>135</v>
      </c>
      <c r="F13" s="14" t="s">
        <v>128</v>
      </c>
      <c r="G13" s="14"/>
      <c r="H13" s="28" t="s">
        <v>1733</v>
      </c>
      <c r="I13" s="28" t="s">
        <v>1882</v>
      </c>
      <c r="J13" s="14" t="s">
        <v>1861</v>
      </c>
      <c r="K13" s="47" t="s">
        <v>1860</v>
      </c>
    </row>
    <row r="14" spans="1:11" ht="25.5" x14ac:dyDescent="0.2">
      <c r="A14" s="17" t="s">
        <v>136</v>
      </c>
      <c r="B14" s="17" t="s">
        <v>137</v>
      </c>
      <c r="C14" s="17"/>
      <c r="D14" s="17" t="s">
        <v>93</v>
      </c>
      <c r="E14" s="17" t="s">
        <v>138</v>
      </c>
      <c r="F14" s="17"/>
      <c r="G14" s="17"/>
      <c r="H14" s="27"/>
      <c r="I14" s="27"/>
      <c r="J14" s="17"/>
      <c r="K14" s="17"/>
    </row>
    <row r="15" spans="1:11" ht="51" x14ac:dyDescent="0.2">
      <c r="A15" s="14" t="s">
        <v>140</v>
      </c>
      <c r="B15" s="14" t="s">
        <v>141</v>
      </c>
      <c r="C15" s="29" t="s">
        <v>11</v>
      </c>
      <c r="D15" s="14" t="s">
        <v>101</v>
      </c>
      <c r="E15" s="14" t="s">
        <v>142</v>
      </c>
      <c r="F15" s="14"/>
      <c r="G15" s="14"/>
      <c r="H15" s="28" t="s">
        <v>1733</v>
      </c>
      <c r="I15" s="28" t="s">
        <v>1880</v>
      </c>
      <c r="J15" s="14" t="s">
        <v>1861</v>
      </c>
      <c r="K15" s="47" t="s">
        <v>1862</v>
      </c>
    </row>
    <row r="16" spans="1:11" ht="25.5" x14ac:dyDescent="0.2">
      <c r="A16" s="17" t="s">
        <v>143</v>
      </c>
      <c r="B16" s="17" t="s">
        <v>144</v>
      </c>
      <c r="C16" s="17"/>
      <c r="D16" s="17" t="s">
        <v>93</v>
      </c>
      <c r="E16" s="17" t="s">
        <v>145</v>
      </c>
      <c r="F16" s="17"/>
      <c r="G16" s="17"/>
      <c r="H16" s="27"/>
      <c r="I16" s="27"/>
      <c r="J16" s="17"/>
      <c r="K16" s="17"/>
    </row>
    <row r="17" spans="1:11" ht="25.5" x14ac:dyDescent="0.2">
      <c r="A17" s="17" t="s">
        <v>147</v>
      </c>
      <c r="B17" s="17" t="s">
        <v>148</v>
      </c>
      <c r="C17" s="17"/>
      <c r="D17" s="17" t="s">
        <v>93</v>
      </c>
      <c r="E17" s="17" t="s">
        <v>149</v>
      </c>
      <c r="F17" s="17"/>
      <c r="G17" s="17"/>
      <c r="H17" s="27"/>
      <c r="I17" s="27"/>
      <c r="J17" s="17"/>
      <c r="K17" s="17"/>
    </row>
    <row r="18" spans="1:11" ht="102" x14ac:dyDescent="0.2">
      <c r="A18" s="14" t="s">
        <v>151</v>
      </c>
      <c r="B18" s="14" t="s">
        <v>152</v>
      </c>
      <c r="C18" s="29" t="s">
        <v>11</v>
      </c>
      <c r="D18" s="14" t="s">
        <v>101</v>
      </c>
      <c r="E18" s="14" t="s">
        <v>153</v>
      </c>
      <c r="F18" s="14"/>
      <c r="G18" s="14"/>
      <c r="H18" s="28" t="s">
        <v>1732</v>
      </c>
      <c r="I18" s="28" t="s">
        <v>1745</v>
      </c>
      <c r="J18" s="14" t="s">
        <v>1901</v>
      </c>
      <c r="K18" s="14"/>
    </row>
    <row r="19" spans="1:11" ht="25.5" x14ac:dyDescent="0.2">
      <c r="A19" s="17" t="s">
        <v>154</v>
      </c>
      <c r="B19" s="17" t="s">
        <v>155</v>
      </c>
      <c r="C19" s="17"/>
      <c r="D19" s="17" t="s">
        <v>93</v>
      </c>
      <c r="E19" s="17" t="s">
        <v>156</v>
      </c>
      <c r="F19" s="17"/>
      <c r="G19" s="17"/>
      <c r="H19" s="27"/>
      <c r="I19" s="27"/>
      <c r="J19" s="17"/>
      <c r="K19" s="17"/>
    </row>
    <row r="20" spans="1:11" ht="25.5" x14ac:dyDescent="0.2">
      <c r="A20" s="14" t="s">
        <v>158</v>
      </c>
      <c r="B20" s="14" t="s">
        <v>159</v>
      </c>
      <c r="C20" s="29" t="s">
        <v>11</v>
      </c>
      <c r="D20" s="14" t="s">
        <v>126</v>
      </c>
      <c r="E20" s="14" t="s">
        <v>160</v>
      </c>
      <c r="F20" s="14" t="s">
        <v>128</v>
      </c>
      <c r="G20" s="14"/>
      <c r="H20" s="28" t="s">
        <v>1732</v>
      </c>
      <c r="I20" s="28" t="s">
        <v>1744</v>
      </c>
      <c r="J20" s="14" t="s">
        <v>1901</v>
      </c>
      <c r="K20" s="14"/>
    </row>
    <row r="21" spans="1:11" ht="25.5" x14ac:dyDescent="0.2">
      <c r="A21" s="14" t="s">
        <v>161</v>
      </c>
      <c r="B21" s="14" t="s">
        <v>162</v>
      </c>
      <c r="C21" s="29" t="s">
        <v>11</v>
      </c>
      <c r="D21" s="14" t="s">
        <v>126</v>
      </c>
      <c r="E21" s="14" t="s">
        <v>163</v>
      </c>
      <c r="F21" s="14"/>
      <c r="G21" s="14"/>
      <c r="H21" s="28" t="s">
        <v>1732</v>
      </c>
      <c r="I21" s="28" t="s">
        <v>1744</v>
      </c>
      <c r="J21" s="14" t="s">
        <v>1901</v>
      </c>
      <c r="K21" s="14"/>
    </row>
    <row r="22" spans="1:11" ht="25.5" x14ac:dyDescent="0.2">
      <c r="A22" s="14" t="s">
        <v>164</v>
      </c>
      <c r="B22" s="14" t="s">
        <v>165</v>
      </c>
      <c r="C22" s="29" t="s">
        <v>11</v>
      </c>
      <c r="D22" s="14" t="s">
        <v>126</v>
      </c>
      <c r="E22" s="14" t="s">
        <v>166</v>
      </c>
      <c r="F22" s="14" t="s">
        <v>128</v>
      </c>
      <c r="G22" s="14"/>
      <c r="H22" s="28" t="s">
        <v>1732</v>
      </c>
      <c r="I22" s="28" t="s">
        <v>1744</v>
      </c>
      <c r="J22" s="14" t="s">
        <v>1901</v>
      </c>
      <c r="K22" s="14"/>
    </row>
    <row r="23" spans="1:11" ht="25.5" x14ac:dyDescent="0.2">
      <c r="A23" s="17" t="s">
        <v>167</v>
      </c>
      <c r="B23" s="17" t="s">
        <v>168</v>
      </c>
      <c r="C23" s="17"/>
      <c r="D23" s="17" t="s">
        <v>93</v>
      </c>
      <c r="E23" s="17" t="s">
        <v>169</v>
      </c>
      <c r="F23" s="17"/>
      <c r="G23" s="17"/>
      <c r="H23" s="27"/>
      <c r="I23" s="27"/>
      <c r="J23" s="17"/>
      <c r="K23" s="17"/>
    </row>
    <row r="24" spans="1:11" ht="63.75" x14ac:dyDescent="0.2">
      <c r="A24" s="14" t="s">
        <v>171</v>
      </c>
      <c r="B24" s="14" t="s">
        <v>172</v>
      </c>
      <c r="C24" s="29" t="s">
        <v>11</v>
      </c>
      <c r="D24" s="14" t="s">
        <v>126</v>
      </c>
      <c r="E24" s="14" t="s">
        <v>173</v>
      </c>
      <c r="F24" s="14" t="s">
        <v>128</v>
      </c>
      <c r="G24" s="14"/>
      <c r="H24" s="28" t="s">
        <v>1733</v>
      </c>
      <c r="I24" s="28" t="s">
        <v>1881</v>
      </c>
      <c r="J24" s="14" t="s">
        <v>1861</v>
      </c>
      <c r="K24" s="47" t="s">
        <v>1871</v>
      </c>
    </row>
    <row r="25" spans="1:11" ht="25.5" x14ac:dyDescent="0.2">
      <c r="A25" s="17" t="s">
        <v>174</v>
      </c>
      <c r="B25" s="17" t="s">
        <v>175</v>
      </c>
      <c r="C25" s="17"/>
      <c r="D25" s="17" t="s">
        <v>93</v>
      </c>
      <c r="E25" s="17" t="s">
        <v>176</v>
      </c>
      <c r="F25" s="17"/>
      <c r="G25" s="17"/>
      <c r="H25" s="27"/>
      <c r="I25" s="27"/>
      <c r="J25" s="17"/>
      <c r="K25" s="17"/>
    </row>
    <row r="26" spans="1:11" ht="38.25" x14ac:dyDescent="0.2">
      <c r="A26" s="14" t="s">
        <v>178</v>
      </c>
      <c r="B26" s="14" t="s">
        <v>179</v>
      </c>
      <c r="C26" s="29" t="s">
        <v>11</v>
      </c>
      <c r="D26" s="14" t="s">
        <v>101</v>
      </c>
      <c r="E26" s="14" t="s">
        <v>180</v>
      </c>
      <c r="F26" s="14"/>
      <c r="G26" s="14"/>
      <c r="H26" s="28" t="s">
        <v>1732</v>
      </c>
      <c r="I26" s="28" t="s">
        <v>1746</v>
      </c>
      <c r="J26" s="14" t="s">
        <v>1901</v>
      </c>
      <c r="K26" s="14"/>
    </row>
    <row r="27" spans="1:11" ht="25.5" x14ac:dyDescent="0.2">
      <c r="A27" s="14" t="s">
        <v>181</v>
      </c>
      <c r="B27" s="14" t="s">
        <v>182</v>
      </c>
      <c r="C27" s="29" t="s">
        <v>11</v>
      </c>
      <c r="D27" s="14" t="s">
        <v>101</v>
      </c>
      <c r="E27" s="14" t="s">
        <v>183</v>
      </c>
      <c r="F27" s="14"/>
      <c r="G27" s="14"/>
      <c r="H27" s="28" t="s">
        <v>1732</v>
      </c>
      <c r="I27" s="28" t="s">
        <v>1744</v>
      </c>
      <c r="J27" s="14" t="s">
        <v>1901</v>
      </c>
      <c r="K27" s="14"/>
    </row>
    <row r="28" spans="1:11" ht="25.5" x14ac:dyDescent="0.2">
      <c r="A28" s="17" t="s">
        <v>184</v>
      </c>
      <c r="B28" s="17" t="s">
        <v>185</v>
      </c>
      <c r="C28" s="17"/>
      <c r="D28" s="17" t="s">
        <v>93</v>
      </c>
      <c r="E28" s="17" t="s">
        <v>186</v>
      </c>
      <c r="F28" s="17"/>
      <c r="G28" s="17"/>
      <c r="H28" s="27"/>
      <c r="I28" s="27"/>
      <c r="J28" s="17"/>
      <c r="K28" s="17"/>
    </row>
    <row r="29" spans="1:11" ht="25.5" x14ac:dyDescent="0.2">
      <c r="A29" s="14" t="s">
        <v>188</v>
      </c>
      <c r="B29" s="14" t="s">
        <v>189</v>
      </c>
      <c r="C29" s="29" t="s">
        <v>11</v>
      </c>
      <c r="D29" s="14" t="s">
        <v>101</v>
      </c>
      <c r="E29" s="14" t="s">
        <v>190</v>
      </c>
      <c r="F29" s="14"/>
      <c r="G29" s="14"/>
      <c r="H29" s="28" t="s">
        <v>1732</v>
      </c>
      <c r="I29" s="28" t="s">
        <v>1744</v>
      </c>
      <c r="J29" s="14" t="s">
        <v>1901</v>
      </c>
      <c r="K29" s="14"/>
    </row>
    <row r="30" spans="1:11" ht="25.5" x14ac:dyDescent="0.2">
      <c r="A30" s="14" t="s">
        <v>191</v>
      </c>
      <c r="B30" s="14" t="s">
        <v>192</v>
      </c>
      <c r="C30" s="29" t="s">
        <v>11</v>
      </c>
      <c r="D30" s="14" t="s">
        <v>101</v>
      </c>
      <c r="E30" s="14" t="s">
        <v>193</v>
      </c>
      <c r="F30" s="14"/>
      <c r="G30" s="14"/>
      <c r="H30" s="28" t="s">
        <v>1732</v>
      </c>
      <c r="I30" s="28" t="s">
        <v>1744</v>
      </c>
      <c r="J30" s="14" t="s">
        <v>1901</v>
      </c>
      <c r="K30" s="14"/>
    </row>
    <row r="31" spans="1:11" ht="25.5" x14ac:dyDescent="0.2">
      <c r="A31" s="14" t="s">
        <v>194</v>
      </c>
      <c r="B31" s="14" t="s">
        <v>195</v>
      </c>
      <c r="C31" s="29" t="s">
        <v>11</v>
      </c>
      <c r="D31" s="14" t="s">
        <v>101</v>
      </c>
      <c r="E31" s="14" t="s">
        <v>196</v>
      </c>
      <c r="F31" s="14"/>
      <c r="G31" s="14"/>
      <c r="H31" s="28" t="s">
        <v>1732</v>
      </c>
      <c r="I31" s="28" t="s">
        <v>1744</v>
      </c>
      <c r="J31" s="14" t="s">
        <v>1901</v>
      </c>
      <c r="K31" s="14"/>
    </row>
    <row r="32" spans="1:11" ht="25.5" x14ac:dyDescent="0.2">
      <c r="A32" s="14" t="s">
        <v>197</v>
      </c>
      <c r="B32" s="14" t="s">
        <v>198</v>
      </c>
      <c r="C32" s="29" t="s">
        <v>11</v>
      </c>
      <c r="D32" s="14" t="s">
        <v>101</v>
      </c>
      <c r="E32" s="14" t="s">
        <v>199</v>
      </c>
      <c r="F32" s="14"/>
      <c r="G32" s="14"/>
      <c r="H32" s="28" t="s">
        <v>1732</v>
      </c>
      <c r="I32" s="28" t="s">
        <v>1744</v>
      </c>
      <c r="J32" s="14" t="s">
        <v>1901</v>
      </c>
      <c r="K32" s="14"/>
    </row>
    <row r="33" spans="1:11" ht="68.1" customHeight="1" x14ac:dyDescent="0.2">
      <c r="A33" s="14" t="s">
        <v>200</v>
      </c>
      <c r="B33" s="14" t="s">
        <v>201</v>
      </c>
      <c r="C33" s="29" t="s">
        <v>11</v>
      </c>
      <c r="D33" s="14" t="s">
        <v>101</v>
      </c>
      <c r="E33" s="14"/>
      <c r="F33" s="14"/>
      <c r="G33" s="14"/>
      <c r="H33" s="28" t="s">
        <v>1732</v>
      </c>
      <c r="I33" s="28" t="s">
        <v>1857</v>
      </c>
      <c r="J33" s="14" t="s">
        <v>1901</v>
      </c>
      <c r="K33" s="14"/>
    </row>
    <row r="34" spans="1:11" ht="25.5" x14ac:dyDescent="0.2">
      <c r="A34" s="14" t="s">
        <v>202</v>
      </c>
      <c r="B34" s="14" t="s">
        <v>203</v>
      </c>
      <c r="C34" s="29" t="s">
        <v>11</v>
      </c>
      <c r="D34" s="14" t="s">
        <v>101</v>
      </c>
      <c r="E34" s="14" t="s">
        <v>204</v>
      </c>
      <c r="F34" s="14"/>
      <c r="G34" s="14"/>
      <c r="H34" s="28" t="s">
        <v>1732</v>
      </c>
      <c r="I34" s="28" t="s">
        <v>1744</v>
      </c>
      <c r="J34" s="14" t="s">
        <v>1901</v>
      </c>
      <c r="K34" s="14"/>
    </row>
    <row r="35" spans="1:11" ht="66" customHeight="1" x14ac:dyDescent="0.2">
      <c r="A35" s="14" t="s">
        <v>205</v>
      </c>
      <c r="B35" s="14" t="s">
        <v>206</v>
      </c>
      <c r="C35" s="29" t="s">
        <v>11</v>
      </c>
      <c r="D35" s="14" t="s">
        <v>101</v>
      </c>
      <c r="E35" s="14"/>
      <c r="F35" s="14"/>
      <c r="G35" s="14"/>
      <c r="H35" s="28" t="s">
        <v>1732</v>
      </c>
      <c r="I35" s="28" t="s">
        <v>1857</v>
      </c>
      <c r="J35" s="14" t="s">
        <v>1901</v>
      </c>
      <c r="K35" s="14"/>
    </row>
    <row r="36" spans="1:11" ht="25.5" x14ac:dyDescent="0.2">
      <c r="A36" s="14" t="s">
        <v>207</v>
      </c>
      <c r="B36" s="14" t="s">
        <v>208</v>
      </c>
      <c r="C36" s="29" t="s">
        <v>11</v>
      </c>
      <c r="D36" s="14" t="s">
        <v>101</v>
      </c>
      <c r="E36" s="14" t="s">
        <v>209</v>
      </c>
      <c r="F36" s="14"/>
      <c r="G36" s="14"/>
      <c r="H36" s="28" t="s">
        <v>1732</v>
      </c>
      <c r="I36" s="28" t="s">
        <v>1744</v>
      </c>
      <c r="J36" s="14" t="s">
        <v>1901</v>
      </c>
      <c r="K36" s="14"/>
    </row>
    <row r="37" spans="1:11" ht="68.1" customHeight="1" x14ac:dyDescent="0.2">
      <c r="A37" s="14" t="s">
        <v>210</v>
      </c>
      <c r="B37" s="14" t="s">
        <v>211</v>
      </c>
      <c r="C37" s="29" t="s">
        <v>11</v>
      </c>
      <c r="D37" s="14" t="s">
        <v>101</v>
      </c>
      <c r="E37" s="14"/>
      <c r="F37" s="14"/>
      <c r="G37" s="14"/>
      <c r="H37" s="28" t="s">
        <v>1732</v>
      </c>
      <c r="I37" s="28" t="s">
        <v>1857</v>
      </c>
      <c r="J37" s="14" t="s">
        <v>1901</v>
      </c>
      <c r="K37" s="14"/>
    </row>
    <row r="38" spans="1:11" ht="25.5" x14ac:dyDescent="0.2">
      <c r="A38" s="14" t="s">
        <v>212</v>
      </c>
      <c r="B38" s="14" t="s">
        <v>213</v>
      </c>
      <c r="C38" s="29" t="s">
        <v>11</v>
      </c>
      <c r="D38" s="14" t="s">
        <v>101</v>
      </c>
      <c r="E38" s="14" t="s">
        <v>214</v>
      </c>
      <c r="F38" s="14"/>
      <c r="G38" s="14"/>
      <c r="H38" s="28" t="s">
        <v>1732</v>
      </c>
      <c r="I38" s="28" t="s">
        <v>1744</v>
      </c>
      <c r="J38" s="14" t="s">
        <v>1901</v>
      </c>
      <c r="K38" s="14"/>
    </row>
    <row r="39" spans="1:11" ht="68.1" customHeight="1" x14ac:dyDescent="0.2">
      <c r="A39" s="14" t="s">
        <v>215</v>
      </c>
      <c r="B39" s="14" t="s">
        <v>216</v>
      </c>
      <c r="C39" s="29" t="s">
        <v>11</v>
      </c>
      <c r="D39" s="14" t="s">
        <v>101</v>
      </c>
      <c r="E39" s="14"/>
      <c r="F39" s="14"/>
      <c r="G39" s="14"/>
      <c r="H39" s="28" t="s">
        <v>1732</v>
      </c>
      <c r="I39" s="28" t="s">
        <v>1857</v>
      </c>
      <c r="J39" s="14" t="s">
        <v>1901</v>
      </c>
      <c r="K39" s="14"/>
    </row>
    <row r="40" spans="1:11" ht="25.5" x14ac:dyDescent="0.2">
      <c r="A40" s="14" t="s">
        <v>217</v>
      </c>
      <c r="B40" s="14" t="s">
        <v>218</v>
      </c>
      <c r="C40" s="29" t="s">
        <v>11</v>
      </c>
      <c r="D40" s="14" t="s">
        <v>101</v>
      </c>
      <c r="E40" s="14" t="s">
        <v>219</v>
      </c>
      <c r="F40" s="14"/>
      <c r="G40" s="14"/>
      <c r="H40" s="28" t="s">
        <v>1732</v>
      </c>
      <c r="I40" s="28" t="s">
        <v>1744</v>
      </c>
      <c r="J40" s="14" t="s">
        <v>1901</v>
      </c>
      <c r="K40" s="14"/>
    </row>
    <row r="41" spans="1:11" ht="74.1" customHeight="1" x14ac:dyDescent="0.2">
      <c r="A41" s="14" t="s">
        <v>220</v>
      </c>
      <c r="B41" s="14" t="s">
        <v>221</v>
      </c>
      <c r="C41" s="29" t="s">
        <v>11</v>
      </c>
      <c r="D41" s="14" t="s">
        <v>101</v>
      </c>
      <c r="E41" s="14"/>
      <c r="F41" s="14"/>
      <c r="G41" s="14"/>
      <c r="H41" s="28" t="s">
        <v>1732</v>
      </c>
      <c r="I41" s="28" t="s">
        <v>1857</v>
      </c>
      <c r="J41" s="14" t="s">
        <v>1901</v>
      </c>
      <c r="K41" s="14"/>
    </row>
    <row r="42" spans="1:11" ht="25.5" x14ac:dyDescent="0.2">
      <c r="A42" s="17" t="s">
        <v>222</v>
      </c>
      <c r="B42" s="17" t="s">
        <v>223</v>
      </c>
      <c r="C42" s="17"/>
      <c r="D42" s="17" t="s">
        <v>93</v>
      </c>
      <c r="E42" s="17" t="s">
        <v>224</v>
      </c>
      <c r="F42" s="17"/>
      <c r="G42" s="17"/>
      <c r="H42" s="27"/>
      <c r="I42" s="27"/>
      <c r="J42" s="17"/>
      <c r="K42" s="17"/>
    </row>
    <row r="43" spans="1:11" ht="25.5" x14ac:dyDescent="0.2">
      <c r="A43" s="14" t="s">
        <v>226</v>
      </c>
      <c r="B43" s="14" t="s">
        <v>227</v>
      </c>
      <c r="C43" s="29" t="s">
        <v>11</v>
      </c>
      <c r="D43" s="14" t="s">
        <v>126</v>
      </c>
      <c r="E43" s="14" t="s">
        <v>228</v>
      </c>
      <c r="F43" s="14" t="s">
        <v>229</v>
      </c>
      <c r="G43" s="14"/>
      <c r="H43" s="28" t="s">
        <v>1732</v>
      </c>
      <c r="I43" s="28" t="s">
        <v>1744</v>
      </c>
      <c r="J43" s="14" t="s">
        <v>1901</v>
      </c>
      <c r="K43" s="14"/>
    </row>
    <row r="44" spans="1:11" ht="25.5" x14ac:dyDescent="0.2">
      <c r="A44" s="14" t="s">
        <v>230</v>
      </c>
      <c r="B44" s="14" t="s">
        <v>231</v>
      </c>
      <c r="C44" s="29" t="s">
        <v>11</v>
      </c>
      <c r="D44" s="14" t="s">
        <v>126</v>
      </c>
      <c r="E44" s="14" t="s">
        <v>232</v>
      </c>
      <c r="F44" s="14" t="s">
        <v>229</v>
      </c>
      <c r="G44" s="14"/>
      <c r="H44" s="28" t="s">
        <v>1732</v>
      </c>
      <c r="I44" s="28" t="s">
        <v>1744</v>
      </c>
      <c r="J44" s="14" t="s">
        <v>1901</v>
      </c>
      <c r="K44" s="14"/>
    </row>
    <row r="45" spans="1:11" ht="40.5" x14ac:dyDescent="0.2">
      <c r="A45" s="14" t="s">
        <v>233</v>
      </c>
      <c r="B45" s="14" t="s">
        <v>234</v>
      </c>
      <c r="C45" s="29" t="s">
        <v>11</v>
      </c>
      <c r="D45" s="14" t="s">
        <v>126</v>
      </c>
      <c r="E45" s="14" t="s">
        <v>235</v>
      </c>
      <c r="F45" s="14" t="s">
        <v>229</v>
      </c>
      <c r="G45" s="14"/>
      <c r="H45" s="28" t="s">
        <v>1732</v>
      </c>
      <c r="I45" s="28" t="s">
        <v>1744</v>
      </c>
      <c r="J45" s="14" t="s">
        <v>1901</v>
      </c>
      <c r="K45" s="14"/>
    </row>
    <row r="46" spans="1:11" ht="78.75" x14ac:dyDescent="0.2">
      <c r="A46" s="14" t="s">
        <v>236</v>
      </c>
      <c r="B46" s="14" t="s">
        <v>237</v>
      </c>
      <c r="C46" s="29" t="s">
        <v>11</v>
      </c>
      <c r="D46" s="14" t="s">
        <v>126</v>
      </c>
      <c r="E46" s="14" t="s">
        <v>238</v>
      </c>
      <c r="F46" s="14" t="s">
        <v>229</v>
      </c>
      <c r="G46" s="14"/>
      <c r="H46" s="28" t="s">
        <v>1732</v>
      </c>
      <c r="I46" s="28" t="s">
        <v>1744</v>
      </c>
      <c r="J46" s="14" t="s">
        <v>1901</v>
      </c>
      <c r="K46" s="14"/>
    </row>
    <row r="47" spans="1:11" ht="40.5" x14ac:dyDescent="0.2">
      <c r="A47" s="14" t="s">
        <v>239</v>
      </c>
      <c r="B47" s="14" t="s">
        <v>240</v>
      </c>
      <c r="C47" s="29" t="s">
        <v>11</v>
      </c>
      <c r="D47" s="14" t="s">
        <v>126</v>
      </c>
      <c r="E47" s="14" t="s">
        <v>241</v>
      </c>
      <c r="F47" s="14" t="s">
        <v>229</v>
      </c>
      <c r="G47" s="14"/>
      <c r="H47" s="28" t="s">
        <v>1732</v>
      </c>
      <c r="I47" s="28" t="s">
        <v>1744</v>
      </c>
      <c r="J47" s="14" t="s">
        <v>1901</v>
      </c>
      <c r="K47" s="14"/>
    </row>
    <row r="48" spans="1:11" ht="27.75" x14ac:dyDescent="0.2">
      <c r="A48" s="14" t="s">
        <v>242</v>
      </c>
      <c r="B48" s="14" t="s">
        <v>243</v>
      </c>
      <c r="C48" s="29" t="s">
        <v>11</v>
      </c>
      <c r="D48" s="14" t="s">
        <v>126</v>
      </c>
      <c r="E48" s="14" t="s">
        <v>244</v>
      </c>
      <c r="F48" s="14" t="s">
        <v>229</v>
      </c>
      <c r="G48" s="14"/>
      <c r="H48" s="28" t="s">
        <v>1732</v>
      </c>
      <c r="I48" s="28" t="s">
        <v>1744</v>
      </c>
      <c r="J48" s="14" t="s">
        <v>1901</v>
      </c>
      <c r="K48" s="14"/>
    </row>
    <row r="49" spans="1:11" ht="40.5" x14ac:dyDescent="0.2">
      <c r="A49" s="14" t="s">
        <v>245</v>
      </c>
      <c r="B49" s="14" t="s">
        <v>246</v>
      </c>
      <c r="C49" s="29" t="s">
        <v>11</v>
      </c>
      <c r="D49" s="14" t="s">
        <v>126</v>
      </c>
      <c r="E49" s="14" t="s">
        <v>247</v>
      </c>
      <c r="F49" s="14" t="s">
        <v>229</v>
      </c>
      <c r="G49" s="14"/>
      <c r="H49" s="28" t="s">
        <v>1732</v>
      </c>
      <c r="I49" s="28" t="s">
        <v>1744</v>
      </c>
      <c r="J49" s="14" t="s">
        <v>1901</v>
      </c>
      <c r="K49" s="14"/>
    </row>
    <row r="50" spans="1:11" ht="27.75" x14ac:dyDescent="0.2">
      <c r="A50" s="14" t="s">
        <v>248</v>
      </c>
      <c r="B50" s="14" t="s">
        <v>249</v>
      </c>
      <c r="C50" s="29" t="s">
        <v>11</v>
      </c>
      <c r="D50" s="14" t="s">
        <v>126</v>
      </c>
      <c r="E50" s="14" t="s">
        <v>250</v>
      </c>
      <c r="F50" s="14" t="s">
        <v>229</v>
      </c>
      <c r="G50" s="14"/>
      <c r="H50" s="28" t="s">
        <v>1732</v>
      </c>
      <c r="I50" s="28" t="s">
        <v>1744</v>
      </c>
      <c r="J50" s="14" t="s">
        <v>1901</v>
      </c>
      <c r="K50" s="14"/>
    </row>
    <row r="51" spans="1:11" ht="53.25" x14ac:dyDescent="0.2">
      <c r="A51" s="14" t="s">
        <v>251</v>
      </c>
      <c r="B51" s="14" t="s">
        <v>252</v>
      </c>
      <c r="C51" s="29" t="s">
        <v>11</v>
      </c>
      <c r="D51" s="14" t="s">
        <v>126</v>
      </c>
      <c r="E51" s="14" t="s">
        <v>253</v>
      </c>
      <c r="F51" s="14" t="s">
        <v>229</v>
      </c>
      <c r="G51" s="14"/>
      <c r="H51" s="28" t="s">
        <v>1732</v>
      </c>
      <c r="I51" s="28" t="s">
        <v>1744</v>
      </c>
      <c r="J51" s="14" t="s">
        <v>1901</v>
      </c>
      <c r="K51" s="14"/>
    </row>
    <row r="52" spans="1:11" ht="27.75" x14ac:dyDescent="0.2">
      <c r="A52" s="14" t="s">
        <v>254</v>
      </c>
      <c r="B52" s="14" t="s">
        <v>255</v>
      </c>
      <c r="C52" s="29" t="s">
        <v>11</v>
      </c>
      <c r="D52" s="14" t="s">
        <v>126</v>
      </c>
      <c r="E52" s="14" t="s">
        <v>256</v>
      </c>
      <c r="F52" s="14" t="s">
        <v>229</v>
      </c>
      <c r="G52" s="14"/>
      <c r="H52" s="28" t="s">
        <v>1732</v>
      </c>
      <c r="I52" s="28" t="s">
        <v>1744</v>
      </c>
      <c r="J52" s="14" t="s">
        <v>1901</v>
      </c>
      <c r="K52" s="14"/>
    </row>
    <row r="53" spans="1:11" ht="27.75" x14ac:dyDescent="0.2">
      <c r="A53" s="14" t="s">
        <v>257</v>
      </c>
      <c r="B53" s="14" t="s">
        <v>258</v>
      </c>
      <c r="C53" s="29" t="s">
        <v>11</v>
      </c>
      <c r="D53" s="14" t="s">
        <v>126</v>
      </c>
      <c r="E53" s="14" t="s">
        <v>259</v>
      </c>
      <c r="F53" s="14" t="s">
        <v>229</v>
      </c>
      <c r="G53" s="14"/>
      <c r="H53" s="28" t="s">
        <v>1732</v>
      </c>
      <c r="I53" s="28" t="s">
        <v>1744</v>
      </c>
      <c r="J53" s="14" t="s">
        <v>1901</v>
      </c>
      <c r="K53" s="14"/>
    </row>
    <row r="54" spans="1:11" ht="27.75" x14ac:dyDescent="0.2">
      <c r="A54" s="14" t="s">
        <v>260</v>
      </c>
      <c r="B54" s="14" t="s">
        <v>261</v>
      </c>
      <c r="C54" s="29" t="s">
        <v>11</v>
      </c>
      <c r="D54" s="14" t="s">
        <v>126</v>
      </c>
      <c r="E54" s="14" t="s">
        <v>262</v>
      </c>
      <c r="F54" s="14" t="s">
        <v>229</v>
      </c>
      <c r="G54" s="14"/>
      <c r="H54" s="28" t="s">
        <v>1732</v>
      </c>
      <c r="I54" s="28" t="s">
        <v>1744</v>
      </c>
      <c r="J54" s="14" t="s">
        <v>1901</v>
      </c>
      <c r="K54" s="14"/>
    </row>
    <row r="55" spans="1:11" ht="89.25" x14ac:dyDescent="0.2">
      <c r="A55" s="14" t="s">
        <v>263</v>
      </c>
      <c r="B55" s="14" t="s">
        <v>264</v>
      </c>
      <c r="C55" s="29" t="s">
        <v>11</v>
      </c>
      <c r="D55" s="14" t="s">
        <v>126</v>
      </c>
      <c r="E55" s="14" t="s">
        <v>265</v>
      </c>
      <c r="F55" s="14" t="s">
        <v>229</v>
      </c>
      <c r="G55" s="14"/>
      <c r="H55" s="28" t="s">
        <v>1734</v>
      </c>
      <c r="I55" s="28" t="s">
        <v>1858</v>
      </c>
      <c r="J55" s="14" t="s">
        <v>1861</v>
      </c>
      <c r="K55" s="47" t="s">
        <v>1872</v>
      </c>
    </row>
    <row r="56" spans="1:11" ht="27.75" x14ac:dyDescent="0.2">
      <c r="A56" s="14" t="s">
        <v>266</v>
      </c>
      <c r="B56" s="14" t="s">
        <v>267</v>
      </c>
      <c r="C56" s="29" t="s">
        <v>11</v>
      </c>
      <c r="D56" s="14" t="s">
        <v>126</v>
      </c>
      <c r="E56" s="14" t="s">
        <v>268</v>
      </c>
      <c r="F56" s="14" t="s">
        <v>229</v>
      </c>
      <c r="G56" s="14"/>
      <c r="H56" s="28" t="s">
        <v>1732</v>
      </c>
      <c r="I56" s="28" t="s">
        <v>1744</v>
      </c>
      <c r="J56" s="14" t="s">
        <v>1901</v>
      </c>
      <c r="K56" s="14"/>
    </row>
    <row r="57" spans="1:11" ht="25.5" x14ac:dyDescent="0.2">
      <c r="A57" s="17" t="s">
        <v>269</v>
      </c>
      <c r="B57" s="17" t="s">
        <v>270</v>
      </c>
      <c r="C57" s="17"/>
      <c r="D57" s="17" t="s">
        <v>93</v>
      </c>
      <c r="E57" s="17" t="s">
        <v>271</v>
      </c>
      <c r="F57" s="17"/>
      <c r="G57" s="17"/>
      <c r="H57" s="27"/>
      <c r="I57" s="27"/>
      <c r="J57" s="17"/>
      <c r="K57" s="17"/>
    </row>
    <row r="58" spans="1:11" ht="25.5" x14ac:dyDescent="0.2">
      <c r="A58" s="17" t="s">
        <v>273</v>
      </c>
      <c r="B58" s="17" t="s">
        <v>274</v>
      </c>
      <c r="C58" s="17"/>
      <c r="D58" s="17" t="s">
        <v>93</v>
      </c>
      <c r="E58" s="17" t="s">
        <v>275</v>
      </c>
      <c r="F58" s="17"/>
      <c r="G58" s="17"/>
      <c r="H58" s="27"/>
      <c r="I58" s="27"/>
      <c r="J58" s="17"/>
      <c r="K58" s="17"/>
    </row>
    <row r="59" spans="1:11" ht="63.75" x14ac:dyDescent="0.2">
      <c r="A59" s="14" t="s">
        <v>277</v>
      </c>
      <c r="B59" s="14" t="s">
        <v>278</v>
      </c>
      <c r="C59" s="29" t="s">
        <v>11</v>
      </c>
      <c r="D59" s="14" t="s">
        <v>101</v>
      </c>
      <c r="E59" s="14" t="s">
        <v>279</v>
      </c>
      <c r="F59" s="14"/>
      <c r="G59" s="14"/>
      <c r="H59" s="28" t="s">
        <v>1732</v>
      </c>
      <c r="I59" s="28" t="s">
        <v>1744</v>
      </c>
      <c r="J59" s="14" t="s">
        <v>1901</v>
      </c>
      <c r="K59" s="14"/>
    </row>
    <row r="60" spans="1:11" ht="48" customHeight="1" x14ac:dyDescent="0.2">
      <c r="A60" s="14" t="s">
        <v>280</v>
      </c>
      <c r="B60" s="14" t="s">
        <v>281</v>
      </c>
      <c r="C60" s="29" t="s">
        <v>11</v>
      </c>
      <c r="D60" s="14" t="s">
        <v>101</v>
      </c>
      <c r="E60" s="14"/>
      <c r="F60" s="14"/>
      <c r="G60" s="14"/>
      <c r="H60" s="28" t="s">
        <v>1732</v>
      </c>
      <c r="I60" s="28" t="s">
        <v>1857</v>
      </c>
      <c r="J60" s="14" t="s">
        <v>1901</v>
      </c>
      <c r="K60" s="14"/>
    </row>
    <row r="61" spans="1:11" ht="25.5" x14ac:dyDescent="0.2">
      <c r="A61" s="17" t="s">
        <v>282</v>
      </c>
      <c r="B61" s="17" t="s">
        <v>283</v>
      </c>
      <c r="C61" s="17"/>
      <c r="D61" s="17" t="s">
        <v>93</v>
      </c>
      <c r="E61" s="17" t="s">
        <v>284</v>
      </c>
      <c r="F61" s="17"/>
      <c r="G61" s="17"/>
      <c r="H61" s="27"/>
      <c r="I61" s="27"/>
      <c r="J61" s="17"/>
      <c r="K61" s="17"/>
    </row>
    <row r="62" spans="1:11" ht="25.5" x14ac:dyDescent="0.2">
      <c r="A62" s="14" t="s">
        <v>286</v>
      </c>
      <c r="B62" s="14" t="s">
        <v>287</v>
      </c>
      <c r="C62" s="29" t="s">
        <v>11</v>
      </c>
      <c r="D62" s="14" t="s">
        <v>101</v>
      </c>
      <c r="E62" s="14" t="s">
        <v>288</v>
      </c>
      <c r="F62" s="14"/>
      <c r="G62" s="14"/>
      <c r="H62" s="28" t="s">
        <v>1732</v>
      </c>
      <c r="I62" s="28" t="s">
        <v>1744</v>
      </c>
      <c r="J62" s="14" t="s">
        <v>1901</v>
      </c>
      <c r="K62" s="14"/>
    </row>
    <row r="63" spans="1:11" ht="25.5" x14ac:dyDescent="0.2">
      <c r="A63" s="14" t="s">
        <v>289</v>
      </c>
      <c r="B63" s="14" t="s">
        <v>290</v>
      </c>
      <c r="C63" s="29" t="s">
        <v>11</v>
      </c>
      <c r="D63" s="14" t="s">
        <v>101</v>
      </c>
      <c r="E63" s="14" t="s">
        <v>291</v>
      </c>
      <c r="F63" s="14"/>
      <c r="G63" s="14"/>
      <c r="H63" s="28" t="s">
        <v>1732</v>
      </c>
      <c r="I63" s="28" t="s">
        <v>1744</v>
      </c>
      <c r="J63" s="14" t="s">
        <v>1901</v>
      </c>
      <c r="K63" s="14"/>
    </row>
    <row r="64" spans="1:11" ht="141.95" customHeight="1" x14ac:dyDescent="0.2">
      <c r="A64" s="14" t="s">
        <v>292</v>
      </c>
      <c r="B64" s="14" t="s">
        <v>293</v>
      </c>
      <c r="C64" s="29" t="s">
        <v>11</v>
      </c>
      <c r="D64" s="14" t="s">
        <v>101</v>
      </c>
      <c r="E64" s="14"/>
      <c r="F64" s="14"/>
      <c r="G64" s="14"/>
      <c r="H64" s="28" t="s">
        <v>1732</v>
      </c>
      <c r="I64" s="28" t="s">
        <v>1857</v>
      </c>
      <c r="J64" s="14" t="s">
        <v>1901</v>
      </c>
      <c r="K64" s="14"/>
    </row>
    <row r="65" spans="1:11" ht="84.95" customHeight="1" x14ac:dyDescent="0.2">
      <c r="A65" s="14" t="s">
        <v>294</v>
      </c>
      <c r="B65" s="14" t="s">
        <v>295</v>
      </c>
      <c r="C65" s="29" t="s">
        <v>11</v>
      </c>
      <c r="D65" s="14" t="s">
        <v>101</v>
      </c>
      <c r="E65" s="14"/>
      <c r="F65" s="14"/>
      <c r="G65" s="14"/>
      <c r="H65" s="28" t="s">
        <v>1732</v>
      </c>
      <c r="I65" s="28" t="s">
        <v>1857</v>
      </c>
      <c r="J65" s="14" t="s">
        <v>1901</v>
      </c>
      <c r="K65" s="14"/>
    </row>
    <row r="66" spans="1:11" ht="38.25" x14ac:dyDescent="0.2">
      <c r="A66" s="14" t="s">
        <v>296</v>
      </c>
      <c r="B66" s="14" t="s">
        <v>297</v>
      </c>
      <c r="C66" s="29" t="s">
        <v>1582</v>
      </c>
      <c r="D66" s="14" t="s">
        <v>101</v>
      </c>
      <c r="E66" s="14" t="s">
        <v>298</v>
      </c>
      <c r="F66" s="14"/>
      <c r="G66" s="14"/>
      <c r="H66" s="28" t="s">
        <v>1732</v>
      </c>
      <c r="I66" s="28" t="s">
        <v>1744</v>
      </c>
      <c r="J66" s="14" t="s">
        <v>1901</v>
      </c>
      <c r="K66" s="14"/>
    </row>
    <row r="67" spans="1:11" ht="25.5" x14ac:dyDescent="0.2">
      <c r="A67" s="17" t="s">
        <v>299</v>
      </c>
      <c r="B67" s="17" t="s">
        <v>300</v>
      </c>
      <c r="C67" s="17"/>
      <c r="D67" s="17" t="s">
        <v>93</v>
      </c>
      <c r="E67" s="17" t="s">
        <v>301</v>
      </c>
      <c r="F67" s="17"/>
      <c r="G67" s="17"/>
      <c r="H67" s="27"/>
      <c r="I67" s="27"/>
      <c r="J67" s="17"/>
      <c r="K67" s="17"/>
    </row>
    <row r="68" spans="1:11" ht="25.5" x14ac:dyDescent="0.2">
      <c r="A68" s="17" t="s">
        <v>303</v>
      </c>
      <c r="B68" s="17" t="s">
        <v>304</v>
      </c>
      <c r="C68" s="17"/>
      <c r="D68" s="17" t="s">
        <v>93</v>
      </c>
      <c r="E68" s="17" t="s">
        <v>305</v>
      </c>
      <c r="F68" s="17"/>
      <c r="G68" s="17"/>
      <c r="H68" s="27"/>
      <c r="I68" s="27"/>
      <c r="J68" s="17"/>
      <c r="K68" s="17"/>
    </row>
    <row r="69" spans="1:11" ht="38.25" x14ac:dyDescent="0.2">
      <c r="A69" s="14" t="s">
        <v>307</v>
      </c>
      <c r="B69" s="14" t="s">
        <v>308</v>
      </c>
      <c r="C69" s="29" t="s">
        <v>11</v>
      </c>
      <c r="D69" s="14" t="s">
        <v>101</v>
      </c>
      <c r="E69" s="14" t="s">
        <v>309</v>
      </c>
      <c r="F69" s="14"/>
      <c r="G69" s="14"/>
      <c r="H69" s="28" t="s">
        <v>1732</v>
      </c>
      <c r="I69" s="28" t="s">
        <v>1744</v>
      </c>
      <c r="J69" s="14" t="s">
        <v>1901</v>
      </c>
      <c r="K69" s="14"/>
    </row>
    <row r="70" spans="1:11" ht="38.25" x14ac:dyDescent="0.2">
      <c r="A70" s="14" t="s">
        <v>310</v>
      </c>
      <c r="B70" s="14" t="s">
        <v>311</v>
      </c>
      <c r="C70" s="29" t="s">
        <v>1582</v>
      </c>
      <c r="D70" s="14" t="s">
        <v>101</v>
      </c>
      <c r="E70" s="14" t="s">
        <v>312</v>
      </c>
      <c r="F70" s="14"/>
      <c r="G70" s="14"/>
      <c r="H70" s="41" t="s">
        <v>1732</v>
      </c>
      <c r="I70" s="41" t="s">
        <v>1822</v>
      </c>
      <c r="J70" s="14" t="s">
        <v>1901</v>
      </c>
      <c r="K70" s="14"/>
    </row>
    <row r="71" spans="1:11" ht="25.5" x14ac:dyDescent="0.2">
      <c r="A71" s="14" t="s">
        <v>313</v>
      </c>
      <c r="B71" s="14" t="s">
        <v>314</v>
      </c>
      <c r="C71" s="29" t="s">
        <v>1582</v>
      </c>
      <c r="D71" s="14" t="s">
        <v>93</v>
      </c>
      <c r="E71" s="14" t="s">
        <v>315</v>
      </c>
      <c r="F71" s="14"/>
      <c r="G71" s="14"/>
      <c r="H71" s="28"/>
      <c r="I71" s="28"/>
      <c r="J71" s="14" t="s">
        <v>1901</v>
      </c>
      <c r="K71" s="14"/>
    </row>
    <row r="72" spans="1:11" ht="25.5" x14ac:dyDescent="0.2">
      <c r="A72" s="14" t="s">
        <v>316</v>
      </c>
      <c r="B72" s="14" t="s">
        <v>317</v>
      </c>
      <c r="C72" s="29" t="s">
        <v>1582</v>
      </c>
      <c r="D72" s="14" t="s">
        <v>126</v>
      </c>
      <c r="E72" s="14" t="s">
        <v>318</v>
      </c>
      <c r="F72" s="14" t="s">
        <v>128</v>
      </c>
      <c r="G72" s="14"/>
      <c r="H72" s="41" t="s">
        <v>1732</v>
      </c>
      <c r="I72" s="41" t="s">
        <v>1822</v>
      </c>
      <c r="J72" s="14" t="s">
        <v>1901</v>
      </c>
      <c r="K72" s="14"/>
    </row>
    <row r="73" spans="1:11" ht="25.5" x14ac:dyDescent="0.2">
      <c r="A73" s="14" t="s">
        <v>319</v>
      </c>
      <c r="B73" s="14" t="s">
        <v>320</v>
      </c>
      <c r="C73" s="29" t="s">
        <v>1582</v>
      </c>
      <c r="D73" s="14" t="s">
        <v>126</v>
      </c>
      <c r="E73" s="14" t="s">
        <v>321</v>
      </c>
      <c r="F73" s="14" t="s">
        <v>128</v>
      </c>
      <c r="G73" s="14"/>
      <c r="H73" s="41" t="s">
        <v>1732</v>
      </c>
      <c r="I73" s="41" t="s">
        <v>1822</v>
      </c>
      <c r="J73" s="14" t="s">
        <v>1901</v>
      </c>
      <c r="K73" s="14"/>
    </row>
    <row r="74" spans="1:11" ht="25.5" x14ac:dyDescent="0.2">
      <c r="A74" s="14" t="s">
        <v>322</v>
      </c>
      <c r="B74" s="14" t="s">
        <v>323</v>
      </c>
      <c r="C74" s="29" t="s">
        <v>1582</v>
      </c>
      <c r="D74" s="14" t="s">
        <v>126</v>
      </c>
      <c r="E74" s="14" t="s">
        <v>324</v>
      </c>
      <c r="F74" s="14" t="s">
        <v>128</v>
      </c>
      <c r="G74" s="14"/>
      <c r="H74" s="41" t="s">
        <v>1732</v>
      </c>
      <c r="I74" s="41" t="s">
        <v>1822</v>
      </c>
      <c r="J74" s="14" t="s">
        <v>1901</v>
      </c>
      <c r="K74" s="14"/>
    </row>
    <row r="75" spans="1:11" ht="25.5" x14ac:dyDescent="0.2">
      <c r="A75" s="14" t="s">
        <v>325</v>
      </c>
      <c r="B75" s="14" t="s">
        <v>326</v>
      </c>
      <c r="C75" s="29" t="s">
        <v>1582</v>
      </c>
      <c r="D75" s="14" t="s">
        <v>126</v>
      </c>
      <c r="E75" s="14" t="s">
        <v>327</v>
      </c>
      <c r="F75" s="14" t="s">
        <v>128</v>
      </c>
      <c r="G75" s="14"/>
      <c r="H75" s="41" t="s">
        <v>1732</v>
      </c>
      <c r="I75" s="41" t="s">
        <v>1822</v>
      </c>
      <c r="J75" s="14" t="s">
        <v>1901</v>
      </c>
      <c r="K75" s="14"/>
    </row>
    <row r="76" spans="1:11" ht="25.5" x14ac:dyDescent="0.2">
      <c r="A76" s="14" t="s">
        <v>328</v>
      </c>
      <c r="B76" s="14" t="s">
        <v>329</v>
      </c>
      <c r="C76" s="29" t="s">
        <v>1582</v>
      </c>
      <c r="D76" s="14" t="s">
        <v>126</v>
      </c>
      <c r="E76" s="14" t="s">
        <v>330</v>
      </c>
      <c r="F76" s="14" t="s">
        <v>128</v>
      </c>
      <c r="G76" s="14"/>
      <c r="H76" s="41" t="s">
        <v>1732</v>
      </c>
      <c r="I76" s="41" t="s">
        <v>1822</v>
      </c>
      <c r="J76" s="14" t="s">
        <v>1901</v>
      </c>
      <c r="K76" s="14"/>
    </row>
    <row r="77" spans="1:11" ht="25.5" x14ac:dyDescent="0.2">
      <c r="A77" s="14" t="s">
        <v>331</v>
      </c>
      <c r="B77" s="14" t="s">
        <v>332</v>
      </c>
      <c r="C77" s="29" t="s">
        <v>1582</v>
      </c>
      <c r="D77" s="14" t="s">
        <v>126</v>
      </c>
      <c r="E77" s="14" t="s">
        <v>333</v>
      </c>
      <c r="F77" s="14" t="s">
        <v>128</v>
      </c>
      <c r="G77" s="14"/>
      <c r="H77" s="41" t="s">
        <v>1732</v>
      </c>
      <c r="I77" s="41" t="s">
        <v>1822</v>
      </c>
      <c r="J77" s="14" t="s">
        <v>1901</v>
      </c>
      <c r="K77" s="14"/>
    </row>
    <row r="78" spans="1:11" ht="25.5" x14ac:dyDescent="0.2">
      <c r="A78" s="14" t="s">
        <v>334</v>
      </c>
      <c r="B78" s="14" t="s">
        <v>335</v>
      </c>
      <c r="C78" s="29" t="s">
        <v>1582</v>
      </c>
      <c r="D78" s="14" t="s">
        <v>126</v>
      </c>
      <c r="E78" s="14" t="s">
        <v>336</v>
      </c>
      <c r="F78" s="14" t="s">
        <v>128</v>
      </c>
      <c r="G78" s="14"/>
      <c r="H78" s="41" t="s">
        <v>1732</v>
      </c>
      <c r="I78" s="41" t="s">
        <v>1822</v>
      </c>
      <c r="J78" s="14" t="s">
        <v>1901</v>
      </c>
      <c r="K78" s="14"/>
    </row>
    <row r="79" spans="1:11" ht="25.5" x14ac:dyDescent="0.2">
      <c r="A79" s="14" t="s">
        <v>337</v>
      </c>
      <c r="B79" s="14" t="s">
        <v>338</v>
      </c>
      <c r="C79" s="29" t="s">
        <v>1582</v>
      </c>
      <c r="D79" s="14" t="s">
        <v>126</v>
      </c>
      <c r="E79" s="14" t="s">
        <v>339</v>
      </c>
      <c r="F79" s="14" t="s">
        <v>128</v>
      </c>
      <c r="G79" s="14"/>
      <c r="H79" s="41" t="s">
        <v>1732</v>
      </c>
      <c r="I79" s="41" t="s">
        <v>1822</v>
      </c>
      <c r="J79" s="14" t="s">
        <v>1901</v>
      </c>
      <c r="K79" s="14"/>
    </row>
    <row r="80" spans="1:11" ht="25.5" x14ac:dyDescent="0.2">
      <c r="A80" s="14" t="s">
        <v>340</v>
      </c>
      <c r="B80" s="14" t="s">
        <v>341</v>
      </c>
      <c r="C80" s="29" t="s">
        <v>1582</v>
      </c>
      <c r="D80" s="14" t="s">
        <v>126</v>
      </c>
      <c r="E80" s="14" t="s">
        <v>342</v>
      </c>
      <c r="F80" s="14" t="s">
        <v>128</v>
      </c>
      <c r="G80" s="14"/>
      <c r="H80" s="41" t="s">
        <v>1732</v>
      </c>
      <c r="I80" s="41" t="s">
        <v>1822</v>
      </c>
      <c r="J80" s="14" t="s">
        <v>1901</v>
      </c>
      <c r="K80" s="14"/>
    </row>
    <row r="81" spans="1:11" ht="25.5" x14ac:dyDescent="0.2">
      <c r="A81" s="14" t="s">
        <v>343</v>
      </c>
      <c r="B81" s="14" t="s">
        <v>344</v>
      </c>
      <c r="C81" s="29" t="s">
        <v>1582</v>
      </c>
      <c r="D81" s="14" t="s">
        <v>126</v>
      </c>
      <c r="E81" s="14" t="s">
        <v>345</v>
      </c>
      <c r="F81" s="14" t="s">
        <v>128</v>
      </c>
      <c r="G81" s="14"/>
      <c r="H81" s="41" t="s">
        <v>1732</v>
      </c>
      <c r="I81" s="41" t="s">
        <v>1822</v>
      </c>
      <c r="J81" s="14" t="s">
        <v>1901</v>
      </c>
      <c r="K81" s="14"/>
    </row>
    <row r="82" spans="1:11" ht="63.75" x14ac:dyDescent="0.2">
      <c r="A82" s="14" t="s">
        <v>346</v>
      </c>
      <c r="B82" s="14" t="s">
        <v>347</v>
      </c>
      <c r="C82" s="29" t="s">
        <v>1582</v>
      </c>
      <c r="D82" s="14" t="s">
        <v>126</v>
      </c>
      <c r="E82" s="14" t="s">
        <v>348</v>
      </c>
      <c r="F82" s="14" t="s">
        <v>128</v>
      </c>
      <c r="G82" s="14"/>
      <c r="H82" s="41" t="s">
        <v>1732</v>
      </c>
      <c r="I82" s="41" t="s">
        <v>1822</v>
      </c>
      <c r="J82" s="14" t="s">
        <v>1901</v>
      </c>
      <c r="K82" s="14"/>
    </row>
    <row r="83" spans="1:11" ht="25.5" x14ac:dyDescent="0.2">
      <c r="A83" s="14" t="s">
        <v>349</v>
      </c>
      <c r="B83" s="14" t="s">
        <v>350</v>
      </c>
      <c r="C83" s="29" t="s">
        <v>1582</v>
      </c>
      <c r="D83" s="14" t="s">
        <v>126</v>
      </c>
      <c r="E83" s="14" t="s">
        <v>351</v>
      </c>
      <c r="F83" s="14" t="s">
        <v>128</v>
      </c>
      <c r="G83" s="14"/>
      <c r="H83" s="41" t="s">
        <v>1732</v>
      </c>
      <c r="I83" s="41" t="s">
        <v>1822</v>
      </c>
      <c r="J83" s="14" t="s">
        <v>1901</v>
      </c>
      <c r="K83" s="14"/>
    </row>
    <row r="84" spans="1:11" ht="25.5" x14ac:dyDescent="0.2">
      <c r="A84" s="14" t="s">
        <v>352</v>
      </c>
      <c r="B84" s="14" t="s">
        <v>353</v>
      </c>
      <c r="C84" s="29" t="s">
        <v>1582</v>
      </c>
      <c r="D84" s="14" t="s">
        <v>126</v>
      </c>
      <c r="E84" s="14" t="s">
        <v>354</v>
      </c>
      <c r="F84" s="14" t="s">
        <v>128</v>
      </c>
      <c r="G84" s="14"/>
      <c r="H84" s="41" t="s">
        <v>1732</v>
      </c>
      <c r="I84" s="41" t="s">
        <v>1822</v>
      </c>
      <c r="J84" s="14" t="s">
        <v>1901</v>
      </c>
      <c r="K84" s="14"/>
    </row>
    <row r="85" spans="1:11" ht="63.75" x14ac:dyDescent="0.2">
      <c r="A85" s="14" t="s">
        <v>355</v>
      </c>
      <c r="B85" s="14" t="s">
        <v>356</v>
      </c>
      <c r="C85" s="29" t="s">
        <v>1582</v>
      </c>
      <c r="D85" s="14" t="s">
        <v>126</v>
      </c>
      <c r="E85" s="14" t="s">
        <v>357</v>
      </c>
      <c r="F85" s="14" t="s">
        <v>128</v>
      </c>
      <c r="G85" s="14"/>
      <c r="H85" s="41" t="s">
        <v>1733</v>
      </c>
      <c r="I85" s="41" t="s">
        <v>1883</v>
      </c>
      <c r="J85" s="14" t="s">
        <v>1861</v>
      </c>
      <c r="K85" s="47" t="s">
        <v>1864</v>
      </c>
    </row>
    <row r="86" spans="1:11" ht="51" x14ac:dyDescent="0.2">
      <c r="A86" s="14" t="s">
        <v>358</v>
      </c>
      <c r="B86" s="14" t="s">
        <v>359</v>
      </c>
      <c r="C86" s="29" t="s">
        <v>1582</v>
      </c>
      <c r="D86" s="14" t="s">
        <v>126</v>
      </c>
      <c r="E86" s="14" t="s">
        <v>360</v>
      </c>
      <c r="F86" s="14" t="s">
        <v>361</v>
      </c>
      <c r="G86" s="14"/>
      <c r="H86" s="41" t="s">
        <v>1736</v>
      </c>
      <c r="I86" s="41" t="s">
        <v>1823</v>
      </c>
      <c r="J86" s="14" t="s">
        <v>1861</v>
      </c>
      <c r="K86" s="47" t="s">
        <v>1902</v>
      </c>
    </row>
    <row r="87" spans="1:11" ht="25.5" x14ac:dyDescent="0.2">
      <c r="A87" s="14" t="s">
        <v>362</v>
      </c>
      <c r="B87" s="14" t="s">
        <v>363</v>
      </c>
      <c r="C87" s="29" t="s">
        <v>1582</v>
      </c>
      <c r="D87" s="14" t="s">
        <v>126</v>
      </c>
      <c r="E87" s="14" t="s">
        <v>364</v>
      </c>
      <c r="F87" s="14" t="s">
        <v>128</v>
      </c>
      <c r="G87" s="14"/>
      <c r="H87" s="41" t="s">
        <v>1732</v>
      </c>
      <c r="I87" s="41" t="s">
        <v>1822</v>
      </c>
      <c r="J87" s="14" t="s">
        <v>1901</v>
      </c>
      <c r="K87" s="14"/>
    </row>
    <row r="88" spans="1:11" ht="51" x14ac:dyDescent="0.2">
      <c r="A88" s="56" t="s">
        <v>365</v>
      </c>
      <c r="B88" s="56" t="s">
        <v>366</v>
      </c>
      <c r="C88" s="57" t="s">
        <v>1582</v>
      </c>
      <c r="D88" s="56" t="s">
        <v>126</v>
      </c>
      <c r="E88" s="56" t="s">
        <v>367</v>
      </c>
      <c r="F88" s="56" t="s">
        <v>128</v>
      </c>
      <c r="G88" s="56"/>
      <c r="H88" s="59" t="s">
        <v>1736</v>
      </c>
      <c r="I88" s="59" t="s">
        <v>1822</v>
      </c>
      <c r="J88" s="56" t="s">
        <v>1861</v>
      </c>
      <c r="K88" s="47" t="s">
        <v>1903</v>
      </c>
    </row>
    <row r="89" spans="1:11" ht="25.5" x14ac:dyDescent="0.2">
      <c r="A89" s="17" t="s">
        <v>368</v>
      </c>
      <c r="B89" s="17" t="s">
        <v>369</v>
      </c>
      <c r="C89" s="17"/>
      <c r="D89" s="17" t="s">
        <v>93</v>
      </c>
      <c r="E89" s="17" t="s">
        <v>370</v>
      </c>
      <c r="F89" s="17"/>
      <c r="G89" s="17"/>
      <c r="H89" s="27"/>
      <c r="I89" s="27"/>
      <c r="J89" s="17"/>
      <c r="K89" s="17"/>
    </row>
    <row r="90" spans="1:11" ht="25.5" x14ac:dyDescent="0.2">
      <c r="A90" s="14" t="s">
        <v>372</v>
      </c>
      <c r="B90" s="14" t="s">
        <v>373</v>
      </c>
      <c r="C90" s="29" t="s">
        <v>11</v>
      </c>
      <c r="D90" s="14" t="s">
        <v>126</v>
      </c>
      <c r="E90" s="14" t="s">
        <v>374</v>
      </c>
      <c r="F90" s="14" t="s">
        <v>361</v>
      </c>
      <c r="G90" s="14"/>
      <c r="H90" s="28" t="s">
        <v>1732</v>
      </c>
      <c r="I90" s="28" t="s">
        <v>1744</v>
      </c>
      <c r="J90" s="14" t="s">
        <v>1901</v>
      </c>
      <c r="K90" s="14"/>
    </row>
    <row r="91" spans="1:11" ht="25.5" x14ac:dyDescent="0.2">
      <c r="A91" s="17" t="s">
        <v>375</v>
      </c>
      <c r="B91" s="17" t="s">
        <v>376</v>
      </c>
      <c r="C91" s="17"/>
      <c r="D91" s="17" t="s">
        <v>93</v>
      </c>
      <c r="E91" s="17" t="s">
        <v>377</v>
      </c>
      <c r="F91" s="17"/>
      <c r="G91" s="17"/>
      <c r="H91" s="27"/>
      <c r="I91" s="27"/>
      <c r="J91" s="17"/>
      <c r="K91" s="17"/>
    </row>
    <row r="92" spans="1:11" ht="25.5" x14ac:dyDescent="0.2">
      <c r="A92" s="14" t="s">
        <v>379</v>
      </c>
      <c r="B92" s="14" t="s">
        <v>380</v>
      </c>
      <c r="C92" s="29" t="s">
        <v>11</v>
      </c>
      <c r="D92" s="14" t="s">
        <v>126</v>
      </c>
      <c r="E92" s="14" t="s">
        <v>381</v>
      </c>
      <c r="F92" s="14" t="s">
        <v>128</v>
      </c>
      <c r="G92" s="14"/>
      <c r="H92" s="28" t="s">
        <v>1732</v>
      </c>
      <c r="I92" s="28" t="s">
        <v>1744</v>
      </c>
      <c r="J92" s="14" t="s">
        <v>1901</v>
      </c>
      <c r="K92" s="14"/>
    </row>
    <row r="93" spans="1:11" ht="76.5" x14ac:dyDescent="0.2">
      <c r="A93" s="14" t="s">
        <v>382</v>
      </c>
      <c r="B93" s="14" t="s">
        <v>383</v>
      </c>
      <c r="C93" s="29" t="s">
        <v>11</v>
      </c>
      <c r="D93" s="14" t="s">
        <v>126</v>
      </c>
      <c r="E93" s="14" t="s">
        <v>384</v>
      </c>
      <c r="F93" s="14" t="s">
        <v>128</v>
      </c>
      <c r="G93" s="14"/>
      <c r="H93" s="28" t="s">
        <v>1733</v>
      </c>
      <c r="I93" s="40" t="s">
        <v>1884</v>
      </c>
      <c r="J93" s="14" t="s">
        <v>1867</v>
      </c>
      <c r="K93" s="47" t="s">
        <v>1904</v>
      </c>
    </row>
    <row r="94" spans="1:11" ht="25.5" x14ac:dyDescent="0.2">
      <c r="A94" s="14" t="s">
        <v>385</v>
      </c>
      <c r="B94" s="14" t="s">
        <v>386</v>
      </c>
      <c r="C94" s="29" t="s">
        <v>11</v>
      </c>
      <c r="D94" s="14" t="s">
        <v>126</v>
      </c>
      <c r="E94" s="14" t="s">
        <v>387</v>
      </c>
      <c r="F94" s="14" t="s">
        <v>128</v>
      </c>
      <c r="G94" s="14"/>
      <c r="H94" s="28" t="s">
        <v>1732</v>
      </c>
      <c r="I94" s="28" t="s">
        <v>1744</v>
      </c>
      <c r="J94" s="14" t="s">
        <v>1901</v>
      </c>
      <c r="K94" s="14"/>
    </row>
    <row r="95" spans="1:11" ht="75.75" customHeight="1" x14ac:dyDescent="0.2">
      <c r="A95" s="14" t="s">
        <v>388</v>
      </c>
      <c r="B95" s="14" t="s">
        <v>389</v>
      </c>
      <c r="C95" s="29" t="s">
        <v>11</v>
      </c>
      <c r="D95" s="14" t="s">
        <v>101</v>
      </c>
      <c r="E95" s="14" t="s">
        <v>390</v>
      </c>
      <c r="F95" s="14"/>
      <c r="G95" s="14"/>
      <c r="H95" s="28" t="s">
        <v>1735</v>
      </c>
      <c r="I95" s="28" t="s">
        <v>1747</v>
      </c>
      <c r="J95" s="14" t="s">
        <v>1861</v>
      </c>
      <c r="K95" s="47" t="s">
        <v>1927</v>
      </c>
    </row>
    <row r="96" spans="1:11" ht="63.75" x14ac:dyDescent="0.2">
      <c r="A96" s="14" t="s">
        <v>391</v>
      </c>
      <c r="B96" s="14" t="s">
        <v>392</v>
      </c>
      <c r="C96" s="29" t="s">
        <v>11</v>
      </c>
      <c r="D96" s="14" t="s">
        <v>101</v>
      </c>
      <c r="E96" s="14" t="s">
        <v>393</v>
      </c>
      <c r="F96" s="14"/>
      <c r="G96" s="14"/>
      <c r="H96" s="28" t="s">
        <v>1735</v>
      </c>
      <c r="I96" s="28" t="s">
        <v>1747</v>
      </c>
      <c r="J96" s="14" t="s">
        <v>1861</v>
      </c>
      <c r="K96" s="47" t="s">
        <v>1927</v>
      </c>
    </row>
    <row r="97" spans="1:11" ht="25.5" x14ac:dyDescent="0.2">
      <c r="A97" s="14" t="s">
        <v>394</v>
      </c>
      <c r="B97" s="14" t="s">
        <v>395</v>
      </c>
      <c r="C97" s="29" t="s">
        <v>11</v>
      </c>
      <c r="D97" s="14" t="s">
        <v>101</v>
      </c>
      <c r="E97" s="14" t="s">
        <v>396</v>
      </c>
      <c r="F97" s="14"/>
      <c r="G97" s="14"/>
      <c r="H97" s="28" t="s">
        <v>1732</v>
      </c>
      <c r="I97" s="28" t="s">
        <v>1747</v>
      </c>
      <c r="J97" s="14" t="s">
        <v>1901</v>
      </c>
      <c r="K97" s="47" t="s">
        <v>1905</v>
      </c>
    </row>
    <row r="98" spans="1:11" ht="63.75" x14ac:dyDescent="0.2">
      <c r="A98" s="14" t="s">
        <v>397</v>
      </c>
      <c r="B98" s="14" t="s">
        <v>398</v>
      </c>
      <c r="C98" s="29" t="s">
        <v>11</v>
      </c>
      <c r="D98" s="14" t="s">
        <v>101</v>
      </c>
      <c r="E98" s="14" t="s">
        <v>399</v>
      </c>
      <c r="F98" s="14"/>
      <c r="G98" s="14"/>
      <c r="H98" s="28" t="s">
        <v>1735</v>
      </c>
      <c r="I98" s="28" t="s">
        <v>1747</v>
      </c>
      <c r="J98" s="14" t="s">
        <v>1861</v>
      </c>
      <c r="K98" s="47" t="s">
        <v>1927</v>
      </c>
    </row>
    <row r="99" spans="1:11" ht="63.75" x14ac:dyDescent="0.2">
      <c r="A99" s="14" t="s">
        <v>400</v>
      </c>
      <c r="B99" s="14" t="s">
        <v>401</v>
      </c>
      <c r="C99" s="29" t="s">
        <v>11</v>
      </c>
      <c r="D99" s="14" t="s">
        <v>101</v>
      </c>
      <c r="E99" s="14" t="s">
        <v>402</v>
      </c>
      <c r="F99" s="14"/>
      <c r="G99" s="14"/>
      <c r="H99" s="28" t="s">
        <v>1735</v>
      </c>
      <c r="I99" s="28" t="s">
        <v>1747</v>
      </c>
      <c r="J99" s="14" t="s">
        <v>1861</v>
      </c>
      <c r="K99" s="47" t="s">
        <v>1927</v>
      </c>
    </row>
    <row r="100" spans="1:11" ht="25.5" x14ac:dyDescent="0.2">
      <c r="A100" s="17" t="s">
        <v>403</v>
      </c>
      <c r="B100" s="17" t="s">
        <v>404</v>
      </c>
      <c r="C100" s="17"/>
      <c r="D100" s="17" t="s">
        <v>93</v>
      </c>
      <c r="E100" s="17" t="s">
        <v>405</v>
      </c>
      <c r="F100" s="17"/>
      <c r="G100" s="17"/>
      <c r="H100" s="27"/>
      <c r="I100" s="27"/>
      <c r="J100" s="17"/>
      <c r="K100" s="17"/>
    </row>
    <row r="101" spans="1:11" ht="109.5" customHeight="1" x14ac:dyDescent="0.2">
      <c r="A101" s="14" t="s">
        <v>407</v>
      </c>
      <c r="B101" s="14" t="s">
        <v>408</v>
      </c>
      <c r="C101" s="29" t="s">
        <v>11</v>
      </c>
      <c r="D101" s="14" t="s">
        <v>101</v>
      </c>
      <c r="E101" s="14" t="s">
        <v>409</v>
      </c>
      <c r="F101" s="14"/>
      <c r="G101" s="14"/>
      <c r="H101" s="41" t="s">
        <v>1733</v>
      </c>
      <c r="I101" s="41" t="s">
        <v>1748</v>
      </c>
      <c r="J101" s="14" t="s">
        <v>1867</v>
      </c>
      <c r="K101" s="47" t="s">
        <v>1928</v>
      </c>
    </row>
    <row r="102" spans="1:11" ht="89.25" x14ac:dyDescent="0.2">
      <c r="A102" s="14" t="s">
        <v>410</v>
      </c>
      <c r="B102" s="14" t="s">
        <v>411</v>
      </c>
      <c r="C102" s="29" t="s">
        <v>1582</v>
      </c>
      <c r="D102" s="14" t="s">
        <v>126</v>
      </c>
      <c r="E102" s="14"/>
      <c r="F102" s="14" t="s">
        <v>128</v>
      </c>
      <c r="G102" s="14"/>
      <c r="H102" s="41" t="s">
        <v>1733</v>
      </c>
      <c r="I102" s="41" t="s">
        <v>1857</v>
      </c>
      <c r="J102" s="14" t="s">
        <v>1867</v>
      </c>
      <c r="K102" s="47" t="s">
        <v>1928</v>
      </c>
    </row>
    <row r="103" spans="1:11" ht="285" customHeight="1" x14ac:dyDescent="0.2">
      <c r="A103" s="14" t="s">
        <v>412</v>
      </c>
      <c r="B103" s="14" t="s">
        <v>413</v>
      </c>
      <c r="C103" s="29" t="s">
        <v>1582</v>
      </c>
      <c r="D103" s="14" t="s">
        <v>101</v>
      </c>
      <c r="E103" s="14"/>
      <c r="F103" s="14"/>
      <c r="G103" s="14"/>
      <c r="H103" s="41" t="s">
        <v>1733</v>
      </c>
      <c r="I103" s="41" t="s">
        <v>1857</v>
      </c>
      <c r="J103" s="14" t="s">
        <v>1867</v>
      </c>
      <c r="K103" s="47" t="s">
        <v>1928</v>
      </c>
    </row>
    <row r="104" spans="1:11" ht="25.5" x14ac:dyDescent="0.2">
      <c r="A104" s="17" t="s">
        <v>414</v>
      </c>
      <c r="B104" s="17" t="s">
        <v>415</v>
      </c>
      <c r="C104" s="17"/>
      <c r="D104" s="17" t="s">
        <v>93</v>
      </c>
      <c r="E104" s="17" t="s">
        <v>416</v>
      </c>
      <c r="F104" s="17"/>
      <c r="G104" s="17"/>
      <c r="H104" s="27"/>
      <c r="I104" s="27"/>
      <c r="J104" s="17"/>
      <c r="K104" s="17"/>
    </row>
    <row r="105" spans="1:11" ht="25.5" x14ac:dyDescent="0.2">
      <c r="A105" s="14" t="s">
        <v>418</v>
      </c>
      <c r="B105" s="14" t="s">
        <v>419</v>
      </c>
      <c r="C105" s="29" t="s">
        <v>11</v>
      </c>
      <c r="D105" s="14" t="s">
        <v>126</v>
      </c>
      <c r="E105" s="14" t="s">
        <v>420</v>
      </c>
      <c r="F105" s="14" t="s">
        <v>128</v>
      </c>
      <c r="G105" s="14"/>
      <c r="H105" s="28" t="s">
        <v>1732</v>
      </c>
      <c r="I105" s="28" t="s">
        <v>1746</v>
      </c>
      <c r="J105" s="14" t="s">
        <v>1901</v>
      </c>
      <c r="K105" s="14"/>
    </row>
    <row r="106" spans="1:11" ht="25.5" x14ac:dyDescent="0.2">
      <c r="A106" s="14" t="s">
        <v>421</v>
      </c>
      <c r="B106" s="14" t="s">
        <v>422</v>
      </c>
      <c r="C106" s="29" t="s">
        <v>11</v>
      </c>
      <c r="D106" s="14" t="s">
        <v>126</v>
      </c>
      <c r="E106" s="14" t="s">
        <v>423</v>
      </c>
      <c r="F106" s="14" t="s">
        <v>128</v>
      </c>
      <c r="G106" s="14"/>
      <c r="H106" s="28" t="s">
        <v>1732</v>
      </c>
      <c r="I106" s="28" t="s">
        <v>1746</v>
      </c>
      <c r="J106" s="14" t="s">
        <v>1901</v>
      </c>
      <c r="K106" s="14"/>
    </row>
    <row r="107" spans="1:11" ht="25.5" x14ac:dyDescent="0.2">
      <c r="A107" s="17" t="s">
        <v>424</v>
      </c>
      <c r="B107" s="17" t="s">
        <v>425</v>
      </c>
      <c r="C107" s="17"/>
      <c r="D107" s="17" t="s">
        <v>93</v>
      </c>
      <c r="E107" s="17" t="s">
        <v>426</v>
      </c>
      <c r="F107" s="17"/>
      <c r="G107" s="17"/>
      <c r="H107" s="27"/>
      <c r="I107" s="27"/>
      <c r="J107" s="17"/>
      <c r="K107" s="17"/>
    </row>
    <row r="108" spans="1:11" ht="234.75" customHeight="1" x14ac:dyDescent="0.2">
      <c r="A108" s="14" t="s">
        <v>428</v>
      </c>
      <c r="B108" s="14" t="s">
        <v>429</v>
      </c>
      <c r="C108" s="29" t="s">
        <v>11</v>
      </c>
      <c r="D108" s="14" t="s">
        <v>126</v>
      </c>
      <c r="E108" s="14" t="s">
        <v>430</v>
      </c>
      <c r="F108" s="14" t="s">
        <v>128</v>
      </c>
      <c r="G108" s="14"/>
      <c r="H108" s="28" t="s">
        <v>1733</v>
      </c>
      <c r="I108" s="28" t="s">
        <v>1749</v>
      </c>
      <c r="J108" s="14"/>
      <c r="K108" s="47" t="s">
        <v>1929</v>
      </c>
    </row>
    <row r="109" spans="1:11" ht="279" customHeight="1" x14ac:dyDescent="0.2">
      <c r="A109" s="14" t="s">
        <v>431</v>
      </c>
      <c r="B109" s="14" t="s">
        <v>432</v>
      </c>
      <c r="C109" s="29" t="s">
        <v>11</v>
      </c>
      <c r="D109" s="14" t="s">
        <v>126</v>
      </c>
      <c r="E109" s="14" t="s">
        <v>433</v>
      </c>
      <c r="F109" s="14" t="s">
        <v>128</v>
      </c>
      <c r="G109" s="14"/>
      <c r="H109" s="28" t="s">
        <v>1733</v>
      </c>
      <c r="I109" s="28" t="s">
        <v>1750</v>
      </c>
      <c r="J109" s="14"/>
      <c r="K109" s="47" t="s">
        <v>1930</v>
      </c>
    </row>
    <row r="110" spans="1:11" ht="25.5" x14ac:dyDescent="0.2">
      <c r="A110" s="14" t="s">
        <v>434</v>
      </c>
      <c r="B110" s="14" t="s">
        <v>435</v>
      </c>
      <c r="C110" s="29" t="s">
        <v>11</v>
      </c>
      <c r="D110" s="14" t="s">
        <v>126</v>
      </c>
      <c r="E110" s="14" t="s">
        <v>436</v>
      </c>
      <c r="F110" s="14" t="s">
        <v>128</v>
      </c>
      <c r="G110" s="14"/>
      <c r="H110" s="28" t="s">
        <v>1732</v>
      </c>
      <c r="I110" s="28" t="s">
        <v>1746</v>
      </c>
      <c r="J110" s="14" t="s">
        <v>1901</v>
      </c>
      <c r="K110" s="14"/>
    </row>
    <row r="111" spans="1:11" ht="25.5" x14ac:dyDescent="0.2">
      <c r="A111" s="17" t="s">
        <v>437</v>
      </c>
      <c r="B111" s="17" t="s">
        <v>438</v>
      </c>
      <c r="C111" s="17"/>
      <c r="D111" s="17" t="s">
        <v>93</v>
      </c>
      <c r="E111" s="17" t="s">
        <v>439</v>
      </c>
      <c r="F111" s="17"/>
      <c r="G111" s="17"/>
      <c r="H111" s="27"/>
      <c r="I111" s="27"/>
      <c r="J111" s="17"/>
      <c r="K111" s="17"/>
    </row>
    <row r="112" spans="1:11" ht="25.5" x14ac:dyDescent="0.2">
      <c r="A112" s="14" t="s">
        <v>441</v>
      </c>
      <c r="B112" s="14" t="s">
        <v>442</v>
      </c>
      <c r="C112" s="29" t="s">
        <v>11</v>
      </c>
      <c r="D112" s="14" t="s">
        <v>126</v>
      </c>
      <c r="E112" s="14" t="s">
        <v>443</v>
      </c>
      <c r="F112" s="14" t="s">
        <v>128</v>
      </c>
      <c r="G112" s="14"/>
      <c r="H112" s="28" t="s">
        <v>1732</v>
      </c>
      <c r="I112" s="28" t="s">
        <v>1746</v>
      </c>
      <c r="J112" s="14" t="s">
        <v>1901</v>
      </c>
      <c r="K112" s="14"/>
    </row>
    <row r="113" spans="1:11" ht="25.5" x14ac:dyDescent="0.2">
      <c r="A113" s="14" t="s">
        <v>444</v>
      </c>
      <c r="B113" s="14" t="s">
        <v>445</v>
      </c>
      <c r="C113" s="29" t="s">
        <v>11</v>
      </c>
      <c r="D113" s="14" t="s">
        <v>126</v>
      </c>
      <c r="E113" s="14" t="s">
        <v>446</v>
      </c>
      <c r="F113" s="14" t="s">
        <v>128</v>
      </c>
      <c r="G113" s="14"/>
      <c r="H113" s="28" t="s">
        <v>1732</v>
      </c>
      <c r="I113" s="28" t="s">
        <v>1746</v>
      </c>
      <c r="J113" s="14" t="s">
        <v>1901</v>
      </c>
      <c r="K113" s="14"/>
    </row>
    <row r="114" spans="1:11" ht="25.5" x14ac:dyDescent="0.2">
      <c r="A114" s="14" t="s">
        <v>447</v>
      </c>
      <c r="B114" s="14" t="s">
        <v>448</v>
      </c>
      <c r="C114" s="29" t="s">
        <v>11</v>
      </c>
      <c r="D114" s="14" t="s">
        <v>126</v>
      </c>
      <c r="E114" s="14" t="s">
        <v>449</v>
      </c>
      <c r="F114" s="14" t="s">
        <v>128</v>
      </c>
      <c r="G114" s="14"/>
      <c r="H114" s="28" t="s">
        <v>1732</v>
      </c>
      <c r="I114" s="28" t="s">
        <v>1746</v>
      </c>
      <c r="J114" s="14" t="s">
        <v>1901</v>
      </c>
      <c r="K114" s="14"/>
    </row>
    <row r="115" spans="1:11" ht="25.5" x14ac:dyDescent="0.2">
      <c r="A115" s="14" t="s">
        <v>450</v>
      </c>
      <c r="B115" s="14" t="s">
        <v>451</v>
      </c>
      <c r="C115" s="29" t="s">
        <v>11</v>
      </c>
      <c r="D115" s="14" t="s">
        <v>126</v>
      </c>
      <c r="E115" s="14" t="s">
        <v>452</v>
      </c>
      <c r="F115" s="14" t="s">
        <v>128</v>
      </c>
      <c r="G115" s="14"/>
      <c r="H115" s="28" t="s">
        <v>1732</v>
      </c>
      <c r="I115" s="28" t="s">
        <v>1746</v>
      </c>
      <c r="J115" s="14" t="s">
        <v>1901</v>
      </c>
      <c r="K115" s="14"/>
    </row>
    <row r="116" spans="1:11" ht="260.25" customHeight="1" x14ac:dyDescent="0.2">
      <c r="A116" s="14" t="s">
        <v>453</v>
      </c>
      <c r="B116" s="14" t="s">
        <v>454</v>
      </c>
      <c r="C116" s="29" t="s">
        <v>11</v>
      </c>
      <c r="D116" s="14" t="s">
        <v>126</v>
      </c>
      <c r="E116" s="14" t="s">
        <v>455</v>
      </c>
      <c r="F116" s="14" t="s">
        <v>128</v>
      </c>
      <c r="G116" s="14"/>
      <c r="H116" s="28" t="s">
        <v>1732</v>
      </c>
      <c r="I116" s="28" t="s">
        <v>1991</v>
      </c>
      <c r="J116" s="14" t="s">
        <v>1863</v>
      </c>
      <c r="K116" s="47" t="s">
        <v>1907</v>
      </c>
    </row>
    <row r="117" spans="1:11" ht="63.75" x14ac:dyDescent="0.2">
      <c r="A117" s="14" t="s">
        <v>456</v>
      </c>
      <c r="B117" s="14" t="s">
        <v>457</v>
      </c>
      <c r="C117" s="29" t="s">
        <v>11</v>
      </c>
      <c r="D117" s="14" t="s">
        <v>126</v>
      </c>
      <c r="E117" s="14" t="s">
        <v>458</v>
      </c>
      <c r="F117" s="14" t="s">
        <v>128</v>
      </c>
      <c r="G117" s="14"/>
      <c r="H117" s="28" t="s">
        <v>1732</v>
      </c>
      <c r="I117" s="28" t="s">
        <v>1746</v>
      </c>
      <c r="J117" s="14" t="s">
        <v>1901</v>
      </c>
      <c r="K117" s="47" t="s">
        <v>1906</v>
      </c>
    </row>
    <row r="118" spans="1:11" ht="107.25" customHeight="1" x14ac:dyDescent="0.2">
      <c r="A118" s="14" t="s">
        <v>459</v>
      </c>
      <c r="B118" s="14" t="s">
        <v>460</v>
      </c>
      <c r="C118" s="29" t="s">
        <v>1582</v>
      </c>
      <c r="D118" s="14" t="s">
        <v>126</v>
      </c>
      <c r="E118" s="14" t="s">
        <v>1591</v>
      </c>
      <c r="F118" s="14" t="s">
        <v>128</v>
      </c>
      <c r="G118" s="14"/>
      <c r="H118" s="49" t="s">
        <v>1732</v>
      </c>
      <c r="I118" s="49" t="s">
        <v>1897</v>
      </c>
      <c r="J118" s="14" t="s">
        <v>1901</v>
      </c>
      <c r="K118" s="55"/>
    </row>
    <row r="119" spans="1:11" ht="225" customHeight="1" x14ac:dyDescent="0.2">
      <c r="A119" s="14" t="s">
        <v>1592</v>
      </c>
      <c r="B119" s="14" t="s">
        <v>1593</v>
      </c>
      <c r="C119" s="29" t="s">
        <v>1582</v>
      </c>
      <c r="D119" s="14" t="s">
        <v>101</v>
      </c>
      <c r="F119" s="14"/>
      <c r="G119" s="14"/>
      <c r="H119" s="49" t="s">
        <v>1732</v>
      </c>
      <c r="I119" s="49" t="s">
        <v>1898</v>
      </c>
      <c r="J119" s="14" t="s">
        <v>1901</v>
      </c>
      <c r="K119" s="55"/>
    </row>
    <row r="120" spans="1:11" ht="255" x14ac:dyDescent="0.2">
      <c r="A120" s="14" t="s">
        <v>461</v>
      </c>
      <c r="B120" s="14" t="s">
        <v>462</v>
      </c>
      <c r="C120" s="29" t="s">
        <v>1582</v>
      </c>
      <c r="D120" s="14" t="s">
        <v>126</v>
      </c>
      <c r="E120" s="14" t="s">
        <v>1583</v>
      </c>
      <c r="F120" s="14" t="s">
        <v>128</v>
      </c>
      <c r="G120" s="14"/>
      <c r="H120" s="28" t="s">
        <v>1732</v>
      </c>
      <c r="I120" s="28" t="s">
        <v>1992</v>
      </c>
      <c r="J120" s="14" t="s">
        <v>1863</v>
      </c>
      <c r="K120" s="47" t="s">
        <v>1907</v>
      </c>
    </row>
    <row r="121" spans="1:11" ht="255" x14ac:dyDescent="0.2">
      <c r="A121" s="14" t="s">
        <v>463</v>
      </c>
      <c r="B121" s="14" t="s">
        <v>464</v>
      </c>
      <c r="C121" s="29" t="s">
        <v>1582</v>
      </c>
      <c r="D121" s="14" t="s">
        <v>126</v>
      </c>
      <c r="E121" s="14" t="s">
        <v>465</v>
      </c>
      <c r="F121" s="14" t="s">
        <v>128</v>
      </c>
      <c r="G121" s="14"/>
      <c r="H121" s="28" t="s">
        <v>1732</v>
      </c>
      <c r="I121" s="28" t="s">
        <v>1993</v>
      </c>
      <c r="J121" s="14" t="s">
        <v>1863</v>
      </c>
      <c r="K121" s="47" t="s">
        <v>1907</v>
      </c>
    </row>
    <row r="122" spans="1:11" ht="350.1" customHeight="1" x14ac:dyDescent="0.2">
      <c r="A122" s="14" t="s">
        <v>466</v>
      </c>
      <c r="B122" s="14" t="s">
        <v>467</v>
      </c>
      <c r="C122" s="29" t="s">
        <v>1582</v>
      </c>
      <c r="D122" s="14" t="s">
        <v>101</v>
      </c>
      <c r="E122" s="14" t="s">
        <v>468</v>
      </c>
      <c r="F122" s="14"/>
      <c r="G122" s="14"/>
      <c r="H122" s="41" t="s">
        <v>1733</v>
      </c>
      <c r="I122" s="41" t="s">
        <v>1899</v>
      </c>
      <c r="J122" s="14" t="s">
        <v>1863</v>
      </c>
      <c r="K122" s="47" t="s">
        <v>1907</v>
      </c>
    </row>
    <row r="123" spans="1:11" ht="25.5" x14ac:dyDescent="0.2">
      <c r="A123" s="14" t="s">
        <v>469</v>
      </c>
      <c r="B123" s="14" t="s">
        <v>470</v>
      </c>
      <c r="C123" s="29" t="s">
        <v>11</v>
      </c>
      <c r="D123" s="14" t="s">
        <v>126</v>
      </c>
      <c r="E123" s="14" t="s">
        <v>471</v>
      </c>
      <c r="F123" s="14" t="s">
        <v>128</v>
      </c>
      <c r="G123" s="14"/>
      <c r="H123" s="28" t="s">
        <v>1732</v>
      </c>
      <c r="I123" s="28" t="s">
        <v>1746</v>
      </c>
      <c r="J123" s="14" t="s">
        <v>1901</v>
      </c>
      <c r="K123" s="14"/>
    </row>
    <row r="124" spans="1:11" ht="25.5" x14ac:dyDescent="0.2">
      <c r="A124" s="14" t="s">
        <v>472</v>
      </c>
      <c r="B124" s="14" t="s">
        <v>473</v>
      </c>
      <c r="C124" s="29" t="s">
        <v>11</v>
      </c>
      <c r="D124" s="14" t="s">
        <v>126</v>
      </c>
      <c r="E124" s="14" t="s">
        <v>474</v>
      </c>
      <c r="F124" s="14" t="s">
        <v>128</v>
      </c>
      <c r="G124" s="14"/>
      <c r="H124" s="28" t="s">
        <v>1732</v>
      </c>
      <c r="I124" s="28" t="s">
        <v>1746</v>
      </c>
      <c r="J124" s="14" t="s">
        <v>1901</v>
      </c>
      <c r="K124" s="14"/>
    </row>
    <row r="125" spans="1:11" ht="25.5" x14ac:dyDescent="0.2">
      <c r="A125" s="14" t="s">
        <v>475</v>
      </c>
      <c r="B125" s="14" t="s">
        <v>476</v>
      </c>
      <c r="C125" s="29" t="s">
        <v>11</v>
      </c>
      <c r="D125" s="14" t="s">
        <v>126</v>
      </c>
      <c r="E125" s="14" t="s">
        <v>477</v>
      </c>
      <c r="F125" s="14" t="s">
        <v>128</v>
      </c>
      <c r="G125" s="14"/>
      <c r="H125" s="28" t="s">
        <v>1732</v>
      </c>
      <c r="I125" s="28" t="s">
        <v>1746</v>
      </c>
      <c r="J125" s="14" t="s">
        <v>1901</v>
      </c>
      <c r="K125" s="14"/>
    </row>
    <row r="126" spans="1:11" ht="302.25" customHeight="1" x14ac:dyDescent="0.2">
      <c r="A126" s="14" t="s">
        <v>478</v>
      </c>
      <c r="B126" s="14" t="s">
        <v>479</v>
      </c>
      <c r="C126" s="29" t="s">
        <v>11</v>
      </c>
      <c r="D126" s="14" t="s">
        <v>126</v>
      </c>
      <c r="E126" s="14" t="s">
        <v>480</v>
      </c>
      <c r="F126" s="14" t="s">
        <v>128</v>
      </c>
      <c r="G126" s="14"/>
      <c r="H126" s="28" t="s">
        <v>1733</v>
      </c>
      <c r="I126" s="28" t="s">
        <v>2001</v>
      </c>
      <c r="J126" s="14"/>
      <c r="K126" s="47" t="s">
        <v>1931</v>
      </c>
    </row>
    <row r="127" spans="1:11" ht="51" x14ac:dyDescent="0.2">
      <c r="A127" s="14" t="s">
        <v>481</v>
      </c>
      <c r="B127" s="14" t="s">
        <v>482</v>
      </c>
      <c r="C127" s="29" t="s">
        <v>11</v>
      </c>
      <c r="D127" s="14" t="s">
        <v>126</v>
      </c>
      <c r="E127" s="14" t="s">
        <v>483</v>
      </c>
      <c r="F127" s="14" t="s">
        <v>128</v>
      </c>
      <c r="G127" s="14"/>
      <c r="H127" s="28" t="s">
        <v>1732</v>
      </c>
      <c r="I127" s="28" t="s">
        <v>1746</v>
      </c>
      <c r="J127" s="14" t="s">
        <v>1901</v>
      </c>
      <c r="K127" s="14"/>
    </row>
    <row r="128" spans="1:11" ht="51" x14ac:dyDescent="0.2">
      <c r="A128" s="14" t="s">
        <v>484</v>
      </c>
      <c r="B128" s="14" t="s">
        <v>485</v>
      </c>
      <c r="C128" s="29" t="s">
        <v>1582</v>
      </c>
      <c r="D128" s="14" t="s">
        <v>126</v>
      </c>
      <c r="E128" s="14" t="s">
        <v>486</v>
      </c>
      <c r="F128" s="14" t="s">
        <v>128</v>
      </c>
      <c r="G128" s="14"/>
      <c r="H128" s="41" t="s">
        <v>1732</v>
      </c>
      <c r="I128" s="41" t="s">
        <v>1822</v>
      </c>
      <c r="J128" s="14" t="s">
        <v>1901</v>
      </c>
      <c r="K128" s="14"/>
    </row>
    <row r="129" spans="1:11" ht="153.95" customHeight="1" x14ac:dyDescent="0.2">
      <c r="A129" s="14" t="s">
        <v>487</v>
      </c>
      <c r="B129" s="14" t="s">
        <v>488</v>
      </c>
      <c r="C129" s="29" t="s">
        <v>1582</v>
      </c>
      <c r="D129" s="14" t="s">
        <v>101</v>
      </c>
      <c r="E129" s="14" t="s">
        <v>489</v>
      </c>
      <c r="F129" s="14"/>
      <c r="G129" s="14"/>
      <c r="H129" s="41" t="s">
        <v>1732</v>
      </c>
      <c r="I129" s="41" t="s">
        <v>1857</v>
      </c>
      <c r="J129" s="14" t="s">
        <v>1901</v>
      </c>
      <c r="K129" s="14"/>
    </row>
    <row r="130" spans="1:11" ht="25.5" x14ac:dyDescent="0.2">
      <c r="A130" s="17" t="s">
        <v>490</v>
      </c>
      <c r="B130" s="17" t="s">
        <v>491</v>
      </c>
      <c r="C130" s="17"/>
      <c r="D130" s="17" t="s">
        <v>93</v>
      </c>
      <c r="E130" s="17" t="s">
        <v>492</v>
      </c>
      <c r="F130" s="17"/>
      <c r="G130" s="17"/>
      <c r="H130" s="27"/>
      <c r="I130" s="27"/>
      <c r="J130" s="17"/>
      <c r="K130" s="17"/>
    </row>
    <row r="131" spans="1:11" ht="25.5" x14ac:dyDescent="0.2">
      <c r="A131" s="14" t="s">
        <v>494</v>
      </c>
      <c r="B131" s="14" t="s">
        <v>495</v>
      </c>
      <c r="C131" s="29" t="s">
        <v>1582</v>
      </c>
      <c r="D131" s="14" t="s">
        <v>126</v>
      </c>
      <c r="E131" s="14" t="s">
        <v>496</v>
      </c>
      <c r="F131" s="14" t="s">
        <v>128</v>
      </c>
      <c r="G131" s="14"/>
      <c r="H131" s="28" t="s">
        <v>1732</v>
      </c>
      <c r="I131" s="28" t="s">
        <v>1746</v>
      </c>
      <c r="J131" s="14" t="s">
        <v>1901</v>
      </c>
      <c r="K131" s="14"/>
    </row>
    <row r="132" spans="1:11" ht="25.5" x14ac:dyDescent="0.2">
      <c r="A132" s="14" t="s">
        <v>497</v>
      </c>
      <c r="B132" s="14" t="s">
        <v>498</v>
      </c>
      <c r="C132" s="29" t="s">
        <v>1582</v>
      </c>
      <c r="D132" s="14" t="s">
        <v>126</v>
      </c>
      <c r="E132" s="14" t="s">
        <v>499</v>
      </c>
      <c r="F132" s="14" t="s">
        <v>128</v>
      </c>
      <c r="G132" s="14"/>
      <c r="H132" s="28" t="s">
        <v>1732</v>
      </c>
      <c r="I132" s="28" t="s">
        <v>1746</v>
      </c>
      <c r="J132" s="14" t="s">
        <v>1901</v>
      </c>
      <c r="K132" s="14"/>
    </row>
    <row r="133" spans="1:11" ht="25.5" x14ac:dyDescent="0.2">
      <c r="A133" s="14" t="s">
        <v>500</v>
      </c>
      <c r="B133" s="14" t="s">
        <v>501</v>
      </c>
      <c r="C133" s="29" t="s">
        <v>1582</v>
      </c>
      <c r="D133" s="14" t="s">
        <v>126</v>
      </c>
      <c r="E133" s="14" t="s">
        <v>502</v>
      </c>
      <c r="F133" s="14" t="s">
        <v>128</v>
      </c>
      <c r="G133" s="14"/>
      <c r="H133" s="28" t="s">
        <v>1732</v>
      </c>
      <c r="I133" s="28" t="s">
        <v>1746</v>
      </c>
      <c r="J133" s="14" t="s">
        <v>1901</v>
      </c>
      <c r="K133" s="14"/>
    </row>
    <row r="134" spans="1:11" ht="25.5" x14ac:dyDescent="0.2">
      <c r="A134" s="14" t="s">
        <v>503</v>
      </c>
      <c r="B134" s="14" t="s">
        <v>504</v>
      </c>
      <c r="C134" s="29" t="s">
        <v>11</v>
      </c>
      <c r="D134" s="14" t="s">
        <v>126</v>
      </c>
      <c r="E134" s="14" t="s">
        <v>505</v>
      </c>
      <c r="F134" s="14" t="s">
        <v>128</v>
      </c>
      <c r="G134" s="14"/>
      <c r="H134" s="28" t="s">
        <v>1732</v>
      </c>
      <c r="I134" s="28" t="s">
        <v>1746</v>
      </c>
      <c r="J134" s="14" t="s">
        <v>1901</v>
      </c>
      <c r="K134" s="14"/>
    </row>
    <row r="135" spans="1:11" ht="25.5" x14ac:dyDescent="0.2">
      <c r="A135" s="14" t="s">
        <v>506</v>
      </c>
      <c r="B135" s="14" t="s">
        <v>507</v>
      </c>
      <c r="C135" s="29" t="s">
        <v>11</v>
      </c>
      <c r="D135" s="14" t="s">
        <v>126</v>
      </c>
      <c r="E135" s="14" t="s">
        <v>508</v>
      </c>
      <c r="F135" s="14" t="s">
        <v>128</v>
      </c>
      <c r="G135" s="14"/>
      <c r="H135" s="28" t="s">
        <v>1732</v>
      </c>
      <c r="I135" s="28" t="s">
        <v>1746</v>
      </c>
      <c r="J135" s="14" t="s">
        <v>1901</v>
      </c>
      <c r="K135" s="14"/>
    </row>
    <row r="136" spans="1:11" ht="284.25" customHeight="1" x14ac:dyDescent="0.2">
      <c r="A136" s="14" t="s">
        <v>509</v>
      </c>
      <c r="B136" s="14" t="s">
        <v>510</v>
      </c>
      <c r="C136" s="29" t="s">
        <v>1582</v>
      </c>
      <c r="D136" s="14" t="s">
        <v>101</v>
      </c>
      <c r="E136" s="14"/>
      <c r="F136" s="14"/>
      <c r="G136" s="14"/>
      <c r="H136" s="41" t="s">
        <v>1733</v>
      </c>
      <c r="I136" s="41" t="s">
        <v>1885</v>
      </c>
      <c r="J136" s="14"/>
      <c r="K136" s="47" t="s">
        <v>1932</v>
      </c>
    </row>
    <row r="137" spans="1:11" ht="25.5" x14ac:dyDescent="0.2">
      <c r="A137" s="17" t="s">
        <v>511</v>
      </c>
      <c r="B137" s="17" t="s">
        <v>512</v>
      </c>
      <c r="C137" s="17"/>
      <c r="D137" s="17" t="s">
        <v>93</v>
      </c>
      <c r="E137" s="17" t="s">
        <v>513</v>
      </c>
      <c r="F137" s="17"/>
      <c r="G137" s="17"/>
      <c r="H137" s="27"/>
      <c r="I137" s="27"/>
      <c r="J137" s="17"/>
      <c r="K137" s="17"/>
    </row>
    <row r="138" spans="1:11" ht="25.5" x14ac:dyDescent="0.2">
      <c r="A138" s="17" t="s">
        <v>515</v>
      </c>
      <c r="B138" s="17" t="s">
        <v>516</v>
      </c>
      <c r="C138" s="17"/>
      <c r="D138" s="17" t="s">
        <v>93</v>
      </c>
      <c r="E138" s="17" t="s">
        <v>517</v>
      </c>
      <c r="F138" s="17"/>
      <c r="G138" s="17"/>
      <c r="H138" s="27"/>
      <c r="I138" s="27"/>
      <c r="J138" s="17"/>
      <c r="K138" s="17"/>
    </row>
    <row r="139" spans="1:11" ht="25.5" x14ac:dyDescent="0.2">
      <c r="A139" s="14" t="s">
        <v>518</v>
      </c>
      <c r="B139" s="14" t="s">
        <v>519</v>
      </c>
      <c r="C139" s="29" t="s">
        <v>1582</v>
      </c>
      <c r="D139" s="14" t="s">
        <v>126</v>
      </c>
      <c r="E139" s="14" t="s">
        <v>520</v>
      </c>
      <c r="F139" s="14" t="s">
        <v>128</v>
      </c>
      <c r="G139" s="14"/>
      <c r="H139" s="28" t="s">
        <v>1732</v>
      </c>
      <c r="I139" s="28" t="s">
        <v>1746</v>
      </c>
      <c r="J139" s="14" t="s">
        <v>1901</v>
      </c>
      <c r="K139" s="14"/>
    </row>
    <row r="140" spans="1:11" ht="38.25" x14ac:dyDescent="0.2">
      <c r="A140" s="14" t="s">
        <v>521</v>
      </c>
      <c r="B140" s="14" t="s">
        <v>522</v>
      </c>
      <c r="C140" s="29" t="s">
        <v>1582</v>
      </c>
      <c r="D140" s="14" t="s">
        <v>126</v>
      </c>
      <c r="E140" s="14" t="s">
        <v>1738</v>
      </c>
      <c r="F140" s="14" t="s">
        <v>128</v>
      </c>
      <c r="G140" s="14"/>
      <c r="H140" s="41" t="s">
        <v>1732</v>
      </c>
      <c r="I140" s="41" t="s">
        <v>1751</v>
      </c>
      <c r="J140" s="14" t="s">
        <v>1901</v>
      </c>
      <c r="K140" s="14"/>
    </row>
    <row r="141" spans="1:11" ht="51" x14ac:dyDescent="0.2">
      <c r="A141" s="14" t="s">
        <v>523</v>
      </c>
      <c r="B141" s="14" t="s">
        <v>524</v>
      </c>
      <c r="C141" s="29" t="s">
        <v>1582</v>
      </c>
      <c r="D141" s="14" t="s">
        <v>126</v>
      </c>
      <c r="E141" s="14" t="s">
        <v>525</v>
      </c>
      <c r="F141" s="14" t="s">
        <v>128</v>
      </c>
      <c r="G141" s="14"/>
      <c r="H141" s="28" t="s">
        <v>1734</v>
      </c>
      <c r="I141" s="28" t="s">
        <v>1746</v>
      </c>
      <c r="J141" s="14" t="s">
        <v>1861</v>
      </c>
      <c r="K141" s="47" t="s">
        <v>1908</v>
      </c>
    </row>
    <row r="142" spans="1:11" ht="25.5" x14ac:dyDescent="0.2">
      <c r="A142" s="14" t="s">
        <v>526</v>
      </c>
      <c r="B142" s="14" t="s">
        <v>527</v>
      </c>
      <c r="C142" s="29" t="s">
        <v>11</v>
      </c>
      <c r="D142" s="14" t="s">
        <v>126</v>
      </c>
      <c r="E142" s="14" t="s">
        <v>528</v>
      </c>
      <c r="F142" s="14" t="s">
        <v>128</v>
      </c>
      <c r="G142" s="14"/>
      <c r="H142" s="28" t="s">
        <v>1732</v>
      </c>
      <c r="I142" s="28" t="s">
        <v>1746</v>
      </c>
      <c r="J142" s="14" t="s">
        <v>1901</v>
      </c>
      <c r="K142" s="14"/>
    </row>
    <row r="143" spans="1:11" ht="25.5" x14ac:dyDescent="0.2">
      <c r="A143" s="17" t="s">
        <v>529</v>
      </c>
      <c r="B143" s="17" t="s">
        <v>530</v>
      </c>
      <c r="C143" s="17"/>
      <c r="D143" s="17" t="s">
        <v>93</v>
      </c>
      <c r="E143" s="17" t="s">
        <v>531</v>
      </c>
      <c r="F143" s="17"/>
      <c r="G143" s="17"/>
      <c r="H143" s="27"/>
      <c r="I143" s="27"/>
      <c r="J143" s="17"/>
      <c r="K143" s="17"/>
    </row>
    <row r="144" spans="1:11" ht="25.5" x14ac:dyDescent="0.2">
      <c r="A144" s="14" t="s">
        <v>533</v>
      </c>
      <c r="B144" s="14" t="s">
        <v>534</v>
      </c>
      <c r="C144" s="29" t="s">
        <v>11</v>
      </c>
      <c r="D144" s="14" t="s">
        <v>126</v>
      </c>
      <c r="E144" s="14" t="s">
        <v>535</v>
      </c>
      <c r="F144" s="14" t="s">
        <v>128</v>
      </c>
      <c r="G144" s="14"/>
      <c r="H144" s="28" t="s">
        <v>1732</v>
      </c>
      <c r="I144" s="28" t="s">
        <v>1746</v>
      </c>
      <c r="J144" s="14" t="s">
        <v>1901</v>
      </c>
      <c r="K144" s="14"/>
    </row>
    <row r="145" spans="1:11" ht="25.5" x14ac:dyDescent="0.2">
      <c r="A145" s="14" t="s">
        <v>536</v>
      </c>
      <c r="B145" s="14" t="s">
        <v>537</v>
      </c>
      <c r="C145" s="29" t="s">
        <v>11</v>
      </c>
      <c r="D145" s="14" t="s">
        <v>126</v>
      </c>
      <c r="E145" s="14" t="s">
        <v>538</v>
      </c>
      <c r="F145" s="14" t="s">
        <v>128</v>
      </c>
      <c r="G145" s="14"/>
      <c r="H145" s="28" t="s">
        <v>1732</v>
      </c>
      <c r="I145" s="28" t="s">
        <v>1746</v>
      </c>
      <c r="J145" s="14" t="s">
        <v>1901</v>
      </c>
      <c r="K145" s="14"/>
    </row>
    <row r="146" spans="1:11" ht="51" x14ac:dyDescent="0.2">
      <c r="A146" s="14" t="s">
        <v>539</v>
      </c>
      <c r="B146" s="14" t="s">
        <v>540</v>
      </c>
      <c r="C146" s="29" t="s">
        <v>1582</v>
      </c>
      <c r="D146" s="14" t="s">
        <v>126</v>
      </c>
      <c r="E146" s="14" t="s">
        <v>1584</v>
      </c>
      <c r="F146" s="14" t="s">
        <v>128</v>
      </c>
      <c r="G146" s="14"/>
      <c r="H146" s="41" t="s">
        <v>1733</v>
      </c>
      <c r="I146" s="41" t="s">
        <v>1752</v>
      </c>
      <c r="J146" s="14" t="s">
        <v>1867</v>
      </c>
      <c r="K146" s="48" t="s">
        <v>1909</v>
      </c>
    </row>
    <row r="147" spans="1:11" ht="25.5" x14ac:dyDescent="0.2">
      <c r="A147" s="14" t="s">
        <v>541</v>
      </c>
      <c r="B147" s="14" t="s">
        <v>542</v>
      </c>
      <c r="C147" s="29" t="s">
        <v>11</v>
      </c>
      <c r="D147" s="14" t="s">
        <v>126</v>
      </c>
      <c r="E147" s="14" t="s">
        <v>543</v>
      </c>
      <c r="F147" s="14" t="s">
        <v>128</v>
      </c>
      <c r="G147" s="14"/>
      <c r="H147" s="28" t="s">
        <v>1732</v>
      </c>
      <c r="I147" s="28" t="s">
        <v>1746</v>
      </c>
      <c r="J147" s="14" t="s">
        <v>1901</v>
      </c>
      <c r="K147" s="14"/>
    </row>
    <row r="148" spans="1:11" ht="25.5" x14ac:dyDescent="0.2">
      <c r="A148" s="14" t="s">
        <v>544</v>
      </c>
      <c r="B148" s="14" t="s">
        <v>545</v>
      </c>
      <c r="C148" s="29" t="s">
        <v>11</v>
      </c>
      <c r="D148" s="14" t="s">
        <v>126</v>
      </c>
      <c r="E148" s="14" t="s">
        <v>546</v>
      </c>
      <c r="F148" s="14" t="s">
        <v>128</v>
      </c>
      <c r="G148" s="14"/>
      <c r="H148" s="28" t="s">
        <v>1732</v>
      </c>
      <c r="I148" s="28" t="s">
        <v>1746</v>
      </c>
      <c r="J148" s="14" t="s">
        <v>1901</v>
      </c>
      <c r="K148" s="14"/>
    </row>
    <row r="149" spans="1:11" ht="25.5" x14ac:dyDescent="0.2">
      <c r="A149" s="14" t="s">
        <v>547</v>
      </c>
      <c r="B149" s="14" t="s">
        <v>548</v>
      </c>
      <c r="C149" s="29" t="s">
        <v>11</v>
      </c>
      <c r="D149" s="14" t="s">
        <v>126</v>
      </c>
      <c r="E149" s="14" t="s">
        <v>549</v>
      </c>
      <c r="F149" s="14" t="s">
        <v>128</v>
      </c>
      <c r="G149" s="14"/>
      <c r="H149" s="28" t="s">
        <v>1732</v>
      </c>
      <c r="I149" s="28" t="s">
        <v>1746</v>
      </c>
      <c r="J149" s="14" t="s">
        <v>1901</v>
      </c>
      <c r="K149" s="14"/>
    </row>
    <row r="150" spans="1:11" ht="25.5" x14ac:dyDescent="0.2">
      <c r="A150" s="14" t="s">
        <v>550</v>
      </c>
      <c r="B150" s="14" t="s">
        <v>551</v>
      </c>
      <c r="C150" s="29" t="s">
        <v>11</v>
      </c>
      <c r="D150" s="14" t="s">
        <v>126</v>
      </c>
      <c r="E150" s="14" t="s">
        <v>552</v>
      </c>
      <c r="F150" s="14" t="s">
        <v>128</v>
      </c>
      <c r="G150" s="14"/>
      <c r="H150" s="28" t="s">
        <v>1732</v>
      </c>
      <c r="I150" s="28" t="s">
        <v>1746</v>
      </c>
      <c r="J150" s="14" t="s">
        <v>1901</v>
      </c>
      <c r="K150" s="14"/>
    </row>
    <row r="151" spans="1:11" ht="25.5" x14ac:dyDescent="0.2">
      <c r="A151" s="14" t="s">
        <v>553</v>
      </c>
      <c r="B151" s="14" t="s">
        <v>554</v>
      </c>
      <c r="C151" s="29" t="s">
        <v>11</v>
      </c>
      <c r="D151" s="14" t="s">
        <v>126</v>
      </c>
      <c r="E151" s="14" t="s">
        <v>555</v>
      </c>
      <c r="F151" s="14" t="s">
        <v>128</v>
      </c>
      <c r="G151" s="14"/>
      <c r="H151" s="28" t="s">
        <v>1732</v>
      </c>
      <c r="I151" s="28" t="s">
        <v>1746</v>
      </c>
      <c r="J151" s="14" t="s">
        <v>1901</v>
      </c>
      <c r="K151" s="14"/>
    </row>
    <row r="152" spans="1:11" ht="25.5" x14ac:dyDescent="0.2">
      <c r="A152" s="17" t="s">
        <v>556</v>
      </c>
      <c r="B152" s="17" t="s">
        <v>557</v>
      </c>
      <c r="C152" s="17"/>
      <c r="D152" s="17" t="s">
        <v>93</v>
      </c>
      <c r="E152" s="17" t="s">
        <v>558</v>
      </c>
      <c r="F152" s="17"/>
      <c r="G152" s="17"/>
      <c r="H152" s="27"/>
      <c r="I152" s="27"/>
      <c r="J152" s="17"/>
      <c r="K152" s="17"/>
    </row>
    <row r="153" spans="1:11" ht="25.5" x14ac:dyDescent="0.2">
      <c r="A153" s="14" t="s">
        <v>560</v>
      </c>
      <c r="B153" s="14" t="s">
        <v>561</v>
      </c>
      <c r="C153" s="29" t="s">
        <v>1582</v>
      </c>
      <c r="D153" s="14" t="s">
        <v>126</v>
      </c>
      <c r="E153" s="14" t="s">
        <v>562</v>
      </c>
      <c r="F153" s="14" t="s">
        <v>128</v>
      </c>
      <c r="G153" s="14"/>
      <c r="H153" s="28" t="s">
        <v>1732</v>
      </c>
      <c r="I153" s="28" t="s">
        <v>1746</v>
      </c>
      <c r="J153" s="14" t="s">
        <v>1901</v>
      </c>
      <c r="K153" s="48" t="s">
        <v>1910</v>
      </c>
    </row>
    <row r="154" spans="1:11" ht="25.5" x14ac:dyDescent="0.2">
      <c r="A154" s="14" t="s">
        <v>563</v>
      </c>
      <c r="B154" s="14" t="s">
        <v>564</v>
      </c>
      <c r="C154" s="29" t="s">
        <v>1582</v>
      </c>
      <c r="D154" s="14" t="s">
        <v>126</v>
      </c>
      <c r="E154" s="14" t="s">
        <v>565</v>
      </c>
      <c r="F154" s="14" t="s">
        <v>128</v>
      </c>
      <c r="G154" s="14"/>
      <c r="H154" s="28" t="s">
        <v>1732</v>
      </c>
      <c r="I154" s="28" t="s">
        <v>1746</v>
      </c>
      <c r="J154" s="14" t="s">
        <v>1901</v>
      </c>
      <c r="K154" s="48" t="s">
        <v>1910</v>
      </c>
    </row>
    <row r="155" spans="1:11" ht="25.5" x14ac:dyDescent="0.2">
      <c r="A155" s="17" t="s">
        <v>566</v>
      </c>
      <c r="B155" s="17" t="s">
        <v>567</v>
      </c>
      <c r="C155" s="17"/>
      <c r="D155" s="17" t="s">
        <v>93</v>
      </c>
      <c r="E155" s="17" t="s">
        <v>568</v>
      </c>
      <c r="F155" s="17"/>
      <c r="G155" s="17"/>
      <c r="H155" s="27"/>
      <c r="I155" s="27"/>
      <c r="J155" s="17"/>
      <c r="K155" s="17"/>
    </row>
    <row r="156" spans="1:11" ht="38.25" x14ac:dyDescent="0.2">
      <c r="A156" s="14" t="s">
        <v>570</v>
      </c>
      <c r="B156" s="14" t="s">
        <v>571</v>
      </c>
      <c r="C156" s="29" t="s">
        <v>1582</v>
      </c>
      <c r="D156" s="14" t="s">
        <v>126</v>
      </c>
      <c r="E156" s="14" t="s">
        <v>572</v>
      </c>
      <c r="F156" s="14" t="s">
        <v>128</v>
      </c>
      <c r="G156" s="14"/>
      <c r="H156" s="41" t="s">
        <v>1732</v>
      </c>
      <c r="I156" s="41" t="s">
        <v>1823</v>
      </c>
      <c r="J156" s="14" t="s">
        <v>1901</v>
      </c>
      <c r="K156" s="14"/>
    </row>
    <row r="157" spans="1:11" ht="38.25" x14ac:dyDescent="0.2">
      <c r="A157" s="14" t="s">
        <v>573</v>
      </c>
      <c r="B157" s="14" t="s">
        <v>574</v>
      </c>
      <c r="C157" s="29" t="s">
        <v>1582</v>
      </c>
      <c r="D157" s="14" t="s">
        <v>126</v>
      </c>
      <c r="E157" s="14" t="s">
        <v>575</v>
      </c>
      <c r="F157" s="14" t="s">
        <v>128</v>
      </c>
      <c r="G157" s="14"/>
      <c r="H157" s="41" t="s">
        <v>1732</v>
      </c>
      <c r="I157" s="41" t="s">
        <v>1823</v>
      </c>
      <c r="J157" s="14" t="s">
        <v>1901</v>
      </c>
      <c r="K157" s="14"/>
    </row>
    <row r="158" spans="1:11" ht="25.5" x14ac:dyDescent="0.2">
      <c r="A158" s="18" t="s">
        <v>576</v>
      </c>
      <c r="B158" s="6" t="s">
        <v>577</v>
      </c>
      <c r="C158" s="2" t="s">
        <v>1582</v>
      </c>
      <c r="D158" s="18" t="s">
        <v>126</v>
      </c>
      <c r="E158" s="6"/>
      <c r="F158" s="6"/>
      <c r="G158" s="6"/>
      <c r="H158" s="10" t="s">
        <v>1732</v>
      </c>
      <c r="I158" s="10" t="s">
        <v>1857</v>
      </c>
      <c r="J158" s="8" t="s">
        <v>1901</v>
      </c>
      <c r="K158" s="8"/>
    </row>
    <row r="159" spans="1:11" ht="134.1" customHeight="1" x14ac:dyDescent="0.2">
      <c r="A159" s="19"/>
      <c r="B159" s="5"/>
      <c r="C159" s="1"/>
      <c r="D159" s="19"/>
      <c r="E159" s="5"/>
      <c r="F159" s="5"/>
      <c r="G159" s="5"/>
      <c r="H159" s="9"/>
      <c r="I159" s="9"/>
      <c r="J159" s="7"/>
      <c r="K159" s="7"/>
    </row>
    <row r="160" spans="1:11" ht="102" x14ac:dyDescent="0.2">
      <c r="A160" s="14" t="s">
        <v>578</v>
      </c>
      <c r="B160" s="14" t="s">
        <v>579</v>
      </c>
      <c r="C160" s="29" t="s">
        <v>1582</v>
      </c>
      <c r="D160" s="14" t="s">
        <v>126</v>
      </c>
      <c r="E160" s="14" t="s">
        <v>580</v>
      </c>
      <c r="F160" s="14"/>
      <c r="G160" s="14"/>
      <c r="H160" s="41" t="s">
        <v>1733</v>
      </c>
      <c r="I160" s="41" t="s">
        <v>1886</v>
      </c>
      <c r="J160" s="14" t="s">
        <v>1863</v>
      </c>
      <c r="K160" s="47" t="s">
        <v>1911</v>
      </c>
    </row>
    <row r="161" spans="1:11" ht="102" x14ac:dyDescent="0.2">
      <c r="A161" s="14" t="s">
        <v>581</v>
      </c>
      <c r="B161" s="14" t="s">
        <v>582</v>
      </c>
      <c r="C161" s="29" t="s">
        <v>1582</v>
      </c>
      <c r="D161" s="14" t="s">
        <v>126</v>
      </c>
      <c r="E161" s="14" t="s">
        <v>583</v>
      </c>
      <c r="F161" s="14"/>
      <c r="G161" s="14"/>
      <c r="H161" s="41" t="s">
        <v>1733</v>
      </c>
      <c r="I161" s="41" t="s">
        <v>1886</v>
      </c>
      <c r="J161" s="14" t="s">
        <v>1863</v>
      </c>
      <c r="K161" s="47" t="s">
        <v>1911</v>
      </c>
    </row>
    <row r="162" spans="1:11" ht="38.25" x14ac:dyDescent="0.2">
      <c r="A162" s="14" t="s">
        <v>584</v>
      </c>
      <c r="B162" s="14" t="s">
        <v>585</v>
      </c>
      <c r="C162" s="29" t="s">
        <v>1582</v>
      </c>
      <c r="D162" s="14" t="s">
        <v>126</v>
      </c>
      <c r="E162" s="14" t="s">
        <v>586</v>
      </c>
      <c r="F162" s="14"/>
      <c r="G162" s="14"/>
      <c r="H162" s="41" t="s">
        <v>1732</v>
      </c>
      <c r="I162" s="41" t="s">
        <v>1823</v>
      </c>
      <c r="J162" s="14" t="s">
        <v>1901</v>
      </c>
      <c r="K162" s="14"/>
    </row>
    <row r="163" spans="1:11" ht="51" x14ac:dyDescent="0.2">
      <c r="A163" s="14" t="s">
        <v>1719</v>
      </c>
      <c r="B163" s="14" t="s">
        <v>1721</v>
      </c>
      <c r="C163" s="29" t="s">
        <v>1582</v>
      </c>
      <c r="D163" s="14" t="s">
        <v>126</v>
      </c>
      <c r="E163" s="14" t="s">
        <v>1723</v>
      </c>
      <c r="F163" s="14" t="s">
        <v>589</v>
      </c>
      <c r="G163" s="14"/>
      <c r="H163" s="41" t="s">
        <v>1734</v>
      </c>
      <c r="I163" s="41" t="s">
        <v>1887</v>
      </c>
      <c r="J163" s="14" t="s">
        <v>1863</v>
      </c>
      <c r="K163" s="47" t="s">
        <v>1911</v>
      </c>
    </row>
    <row r="164" spans="1:11" ht="51" x14ac:dyDescent="0.2">
      <c r="A164" s="14" t="s">
        <v>1720</v>
      </c>
      <c r="B164" s="14" t="s">
        <v>1722</v>
      </c>
      <c r="C164" s="29" t="s">
        <v>1582</v>
      </c>
      <c r="D164" s="14" t="s">
        <v>126</v>
      </c>
      <c r="E164" s="14" t="s">
        <v>1724</v>
      </c>
      <c r="F164" s="14" t="s">
        <v>589</v>
      </c>
      <c r="G164" s="14"/>
      <c r="H164" s="41" t="s">
        <v>1732</v>
      </c>
      <c r="I164" s="41" t="s">
        <v>1887</v>
      </c>
      <c r="J164" s="14" t="s">
        <v>1863</v>
      </c>
      <c r="K164" s="47" t="s">
        <v>1911</v>
      </c>
    </row>
    <row r="165" spans="1:11" ht="63.75" x14ac:dyDescent="0.2">
      <c r="A165" s="14" t="s">
        <v>587</v>
      </c>
      <c r="B165" s="14" t="s">
        <v>588</v>
      </c>
      <c r="C165" s="29" t="s">
        <v>11</v>
      </c>
      <c r="D165" s="14" t="s">
        <v>126</v>
      </c>
      <c r="E165" s="14" t="s">
        <v>1585</v>
      </c>
      <c r="F165" s="14" t="s">
        <v>589</v>
      </c>
      <c r="G165" s="14"/>
      <c r="H165" s="28" t="s">
        <v>1733</v>
      </c>
      <c r="I165" s="28" t="s">
        <v>1753</v>
      </c>
      <c r="J165" s="14" t="s">
        <v>1861</v>
      </c>
      <c r="K165" s="47" t="s">
        <v>1912</v>
      </c>
    </row>
    <row r="166" spans="1:11" ht="25.5" x14ac:dyDescent="0.2">
      <c r="A166" s="14" t="s">
        <v>590</v>
      </c>
      <c r="B166" s="14" t="s">
        <v>591</v>
      </c>
      <c r="C166" s="29" t="s">
        <v>11</v>
      </c>
      <c r="D166" s="14" t="s">
        <v>126</v>
      </c>
      <c r="E166" s="14" t="s">
        <v>592</v>
      </c>
      <c r="F166" s="14" t="s">
        <v>128</v>
      </c>
      <c r="G166" s="14"/>
      <c r="H166" s="28" t="s">
        <v>1732</v>
      </c>
      <c r="I166" s="28" t="s">
        <v>1746</v>
      </c>
      <c r="J166" s="14" t="s">
        <v>1901</v>
      </c>
      <c r="K166" s="14"/>
    </row>
    <row r="167" spans="1:11" ht="25.5" x14ac:dyDescent="0.2">
      <c r="A167" s="14" t="s">
        <v>593</v>
      </c>
      <c r="B167" s="14" t="s">
        <v>594</v>
      </c>
      <c r="C167" s="29" t="s">
        <v>11</v>
      </c>
      <c r="D167" s="14" t="s">
        <v>126</v>
      </c>
      <c r="E167" s="14" t="s">
        <v>595</v>
      </c>
      <c r="F167" s="14" t="s">
        <v>128</v>
      </c>
      <c r="G167" s="14"/>
      <c r="H167" s="28" t="s">
        <v>1732</v>
      </c>
      <c r="I167" s="28" t="s">
        <v>1746</v>
      </c>
      <c r="J167" s="14" t="s">
        <v>1901</v>
      </c>
      <c r="K167" s="14"/>
    </row>
    <row r="168" spans="1:11" ht="25.5" x14ac:dyDescent="0.2">
      <c r="A168" s="14" t="s">
        <v>596</v>
      </c>
      <c r="B168" s="14" t="s">
        <v>597</v>
      </c>
      <c r="C168" s="29" t="s">
        <v>11</v>
      </c>
      <c r="D168" s="14" t="s">
        <v>126</v>
      </c>
      <c r="E168" s="14" t="s">
        <v>598</v>
      </c>
      <c r="F168" s="14" t="s">
        <v>128</v>
      </c>
      <c r="G168" s="14"/>
      <c r="H168" s="28" t="s">
        <v>1732</v>
      </c>
      <c r="I168" s="28" t="s">
        <v>1746</v>
      </c>
      <c r="J168" s="14" t="s">
        <v>1901</v>
      </c>
      <c r="K168" s="14"/>
    </row>
    <row r="169" spans="1:11" ht="25.5" x14ac:dyDescent="0.2">
      <c r="A169" s="17" t="s">
        <v>599</v>
      </c>
      <c r="B169" s="17" t="s">
        <v>600</v>
      </c>
      <c r="C169" s="17"/>
      <c r="D169" s="17" t="s">
        <v>93</v>
      </c>
      <c r="E169" s="17" t="s">
        <v>601</v>
      </c>
      <c r="F169" s="17"/>
      <c r="G169" s="17"/>
      <c r="H169" s="27"/>
      <c r="I169" s="27"/>
      <c r="J169" s="17"/>
      <c r="K169" s="17"/>
    </row>
    <row r="170" spans="1:11" ht="51" x14ac:dyDescent="0.2">
      <c r="A170" s="14" t="s">
        <v>603</v>
      </c>
      <c r="B170" s="14" t="s">
        <v>604</v>
      </c>
      <c r="C170" s="29" t="s">
        <v>11</v>
      </c>
      <c r="D170" s="14" t="s">
        <v>101</v>
      </c>
      <c r="E170" s="14" t="s">
        <v>605</v>
      </c>
      <c r="F170" s="14"/>
      <c r="G170" s="14"/>
      <c r="H170" s="28" t="s">
        <v>1732</v>
      </c>
      <c r="I170" s="28" t="s">
        <v>1746</v>
      </c>
      <c r="J170" s="14" t="s">
        <v>1901</v>
      </c>
      <c r="K170" s="14"/>
    </row>
    <row r="171" spans="1:11" ht="51" x14ac:dyDescent="0.2">
      <c r="A171" s="14" t="s">
        <v>606</v>
      </c>
      <c r="B171" s="14" t="s">
        <v>607</v>
      </c>
      <c r="C171" s="29" t="s">
        <v>11</v>
      </c>
      <c r="D171" s="14" t="s">
        <v>101</v>
      </c>
      <c r="E171" s="14" t="s">
        <v>608</v>
      </c>
      <c r="F171" s="14"/>
      <c r="G171" s="14"/>
      <c r="H171" s="28" t="s">
        <v>1732</v>
      </c>
      <c r="I171" s="28" t="s">
        <v>1746</v>
      </c>
      <c r="J171" s="14" t="s">
        <v>1901</v>
      </c>
      <c r="K171" s="14"/>
    </row>
    <row r="172" spans="1:11" ht="38.25" x14ac:dyDescent="0.2">
      <c r="A172" s="14" t="s">
        <v>609</v>
      </c>
      <c r="B172" s="14" t="s">
        <v>610</v>
      </c>
      <c r="C172" s="29" t="s">
        <v>11</v>
      </c>
      <c r="D172" s="14" t="s">
        <v>101</v>
      </c>
      <c r="E172" s="14" t="s">
        <v>611</v>
      </c>
      <c r="F172" s="14"/>
      <c r="G172" s="14"/>
      <c r="H172" s="28" t="s">
        <v>1733</v>
      </c>
      <c r="I172" s="28" t="s">
        <v>1754</v>
      </c>
      <c r="J172" s="14" t="s">
        <v>1861</v>
      </c>
      <c r="K172" s="14"/>
    </row>
    <row r="173" spans="1:11" ht="25.5" x14ac:dyDescent="0.2">
      <c r="A173" s="14" t="s">
        <v>612</v>
      </c>
      <c r="B173" s="14" t="s">
        <v>613</v>
      </c>
      <c r="C173" s="29" t="s">
        <v>11</v>
      </c>
      <c r="D173" s="14" t="s">
        <v>101</v>
      </c>
      <c r="E173" s="14" t="s">
        <v>614</v>
      </c>
      <c r="F173" s="14"/>
      <c r="G173" s="14"/>
      <c r="H173" s="28" t="s">
        <v>1732</v>
      </c>
      <c r="I173" s="28" t="s">
        <v>1746</v>
      </c>
      <c r="J173" s="14" t="s">
        <v>1901</v>
      </c>
      <c r="K173" s="14"/>
    </row>
    <row r="174" spans="1:11" ht="25.5" x14ac:dyDescent="0.2">
      <c r="A174" s="14" t="s">
        <v>615</v>
      </c>
      <c r="B174" s="14" t="s">
        <v>616</v>
      </c>
      <c r="C174" s="29" t="s">
        <v>11</v>
      </c>
      <c r="D174" s="14" t="s">
        <v>101</v>
      </c>
      <c r="E174" s="14" t="s">
        <v>617</v>
      </c>
      <c r="F174" s="14"/>
      <c r="G174" s="14"/>
      <c r="H174" s="28" t="s">
        <v>1732</v>
      </c>
      <c r="I174" s="28" t="s">
        <v>1746</v>
      </c>
      <c r="J174" s="14" t="s">
        <v>1901</v>
      </c>
      <c r="K174" s="14"/>
    </row>
    <row r="175" spans="1:11" ht="135" customHeight="1" x14ac:dyDescent="0.2">
      <c r="A175" s="14" t="s">
        <v>618</v>
      </c>
      <c r="B175" s="14" t="s">
        <v>619</v>
      </c>
      <c r="C175" s="29" t="s">
        <v>11</v>
      </c>
      <c r="D175" s="14" t="s">
        <v>101</v>
      </c>
      <c r="E175" s="14"/>
      <c r="F175" s="14"/>
      <c r="G175" s="14"/>
      <c r="H175" s="28" t="s">
        <v>1732</v>
      </c>
      <c r="I175" s="28" t="s">
        <v>1857</v>
      </c>
      <c r="J175" s="14" t="s">
        <v>1901</v>
      </c>
      <c r="K175" s="14"/>
    </row>
    <row r="176" spans="1:11" ht="25.5" x14ac:dyDescent="0.2">
      <c r="A176" s="17" t="s">
        <v>620</v>
      </c>
      <c r="B176" s="17" t="s">
        <v>621</v>
      </c>
      <c r="C176" s="17"/>
      <c r="D176" s="17" t="s">
        <v>93</v>
      </c>
      <c r="E176" s="17" t="s">
        <v>622</v>
      </c>
      <c r="F176" s="17"/>
      <c r="G176" s="17"/>
      <c r="H176" s="27"/>
      <c r="I176" s="27"/>
      <c r="J176" s="17"/>
      <c r="K176" s="17"/>
    </row>
    <row r="177" spans="1:11" ht="25.5" x14ac:dyDescent="0.2">
      <c r="A177" s="14" t="s">
        <v>624</v>
      </c>
      <c r="B177" s="14" t="s">
        <v>625</v>
      </c>
      <c r="C177" s="29" t="s">
        <v>11</v>
      </c>
      <c r="D177" s="14" t="s">
        <v>126</v>
      </c>
      <c r="E177" s="14" t="s">
        <v>626</v>
      </c>
      <c r="F177" s="14" t="s">
        <v>128</v>
      </c>
      <c r="G177" s="14"/>
      <c r="H177" s="28" t="s">
        <v>1732</v>
      </c>
      <c r="I177" s="28" t="s">
        <v>1755</v>
      </c>
      <c r="J177" s="14" t="s">
        <v>1901</v>
      </c>
      <c r="K177" s="14"/>
    </row>
    <row r="178" spans="1:11" ht="25.5" x14ac:dyDescent="0.2">
      <c r="A178" s="14" t="s">
        <v>627</v>
      </c>
      <c r="B178" s="14" t="s">
        <v>628</v>
      </c>
      <c r="C178" s="29" t="s">
        <v>11</v>
      </c>
      <c r="D178" s="14" t="s">
        <v>126</v>
      </c>
      <c r="E178" s="14" t="s">
        <v>629</v>
      </c>
      <c r="F178" s="14" t="s">
        <v>128</v>
      </c>
      <c r="G178" s="14"/>
      <c r="H178" s="28" t="s">
        <v>1732</v>
      </c>
      <c r="I178" s="28" t="s">
        <v>1755</v>
      </c>
      <c r="J178" s="14" t="s">
        <v>1901</v>
      </c>
      <c r="K178" s="14"/>
    </row>
    <row r="179" spans="1:11" ht="25.5" x14ac:dyDescent="0.2">
      <c r="A179" s="14" t="s">
        <v>630</v>
      </c>
      <c r="B179" s="14" t="s">
        <v>631</v>
      </c>
      <c r="C179" s="29" t="s">
        <v>11</v>
      </c>
      <c r="D179" s="14" t="s">
        <v>126</v>
      </c>
      <c r="E179" s="14" t="s">
        <v>632</v>
      </c>
      <c r="F179" s="14" t="s">
        <v>128</v>
      </c>
      <c r="G179" s="14"/>
      <c r="H179" s="28" t="s">
        <v>1732</v>
      </c>
      <c r="I179" s="28" t="s">
        <v>1755</v>
      </c>
      <c r="J179" s="14" t="s">
        <v>1901</v>
      </c>
      <c r="K179" s="14"/>
    </row>
    <row r="180" spans="1:11" ht="25.5" x14ac:dyDescent="0.2">
      <c r="A180" s="14" t="s">
        <v>633</v>
      </c>
      <c r="B180" s="14" t="s">
        <v>634</v>
      </c>
      <c r="C180" s="29" t="s">
        <v>11</v>
      </c>
      <c r="D180" s="14" t="s">
        <v>126</v>
      </c>
      <c r="E180" s="14" t="s">
        <v>635</v>
      </c>
      <c r="F180" s="14" t="s">
        <v>128</v>
      </c>
      <c r="G180" s="14"/>
      <c r="H180" s="28" t="s">
        <v>1732</v>
      </c>
      <c r="I180" s="28" t="s">
        <v>1755</v>
      </c>
      <c r="J180" s="14" t="s">
        <v>1901</v>
      </c>
      <c r="K180" s="14"/>
    </row>
    <row r="181" spans="1:11" ht="25.5" x14ac:dyDescent="0.2">
      <c r="A181" s="14" t="s">
        <v>636</v>
      </c>
      <c r="B181" s="14" t="s">
        <v>637</v>
      </c>
      <c r="C181" s="29" t="s">
        <v>11</v>
      </c>
      <c r="D181" s="14" t="s">
        <v>126</v>
      </c>
      <c r="E181" s="14" t="s">
        <v>638</v>
      </c>
      <c r="F181" s="14" t="s">
        <v>128</v>
      </c>
      <c r="G181" s="14"/>
      <c r="H181" s="28" t="s">
        <v>1732</v>
      </c>
      <c r="I181" s="28" t="s">
        <v>1755</v>
      </c>
      <c r="J181" s="14" t="s">
        <v>1901</v>
      </c>
      <c r="K181" s="14"/>
    </row>
    <row r="182" spans="1:11" ht="114.75" x14ac:dyDescent="0.2">
      <c r="A182" s="14" t="s">
        <v>639</v>
      </c>
      <c r="B182" s="14" t="s">
        <v>640</v>
      </c>
      <c r="C182" s="29" t="s">
        <v>11</v>
      </c>
      <c r="D182" s="14" t="s">
        <v>126</v>
      </c>
      <c r="E182" s="14" t="s">
        <v>641</v>
      </c>
      <c r="F182" s="14" t="s">
        <v>128</v>
      </c>
      <c r="G182" s="14"/>
      <c r="H182" s="41" t="s">
        <v>1734</v>
      </c>
      <c r="I182" s="41" t="s">
        <v>1888</v>
      </c>
      <c r="J182" s="14" t="s">
        <v>1861</v>
      </c>
      <c r="K182" s="47" t="s">
        <v>1913</v>
      </c>
    </row>
    <row r="183" spans="1:11" ht="38.25" x14ac:dyDescent="0.2">
      <c r="A183" s="14" t="s">
        <v>642</v>
      </c>
      <c r="B183" s="14" t="s">
        <v>643</v>
      </c>
      <c r="C183" s="29" t="s">
        <v>11</v>
      </c>
      <c r="D183" s="14" t="s">
        <v>126</v>
      </c>
      <c r="E183" s="14" t="s">
        <v>644</v>
      </c>
      <c r="F183" s="14" t="s">
        <v>128</v>
      </c>
      <c r="G183" s="14"/>
      <c r="H183" s="41" t="s">
        <v>1732</v>
      </c>
      <c r="I183" s="41" t="s">
        <v>1823</v>
      </c>
      <c r="J183" s="14" t="s">
        <v>1901</v>
      </c>
      <c r="K183" s="47" t="s">
        <v>1913</v>
      </c>
    </row>
    <row r="184" spans="1:11" ht="25.5" x14ac:dyDescent="0.2">
      <c r="A184" s="14" t="s">
        <v>645</v>
      </c>
      <c r="B184" s="14" t="s">
        <v>646</v>
      </c>
      <c r="C184" s="29" t="s">
        <v>11</v>
      </c>
      <c r="D184" s="14" t="s">
        <v>126</v>
      </c>
      <c r="E184" s="14" t="s">
        <v>647</v>
      </c>
      <c r="F184" s="14" t="s">
        <v>128</v>
      </c>
      <c r="G184" s="14"/>
      <c r="H184" s="28" t="s">
        <v>1732</v>
      </c>
      <c r="I184" s="28" t="s">
        <v>1755</v>
      </c>
      <c r="J184" s="14" t="s">
        <v>1901</v>
      </c>
      <c r="K184" s="14"/>
    </row>
    <row r="185" spans="1:11" ht="219.75" customHeight="1" x14ac:dyDescent="0.2">
      <c r="A185" s="14" t="s">
        <v>648</v>
      </c>
      <c r="B185" s="14" t="s">
        <v>649</v>
      </c>
      <c r="C185" s="29" t="s">
        <v>1582</v>
      </c>
      <c r="D185" s="14" t="s">
        <v>126</v>
      </c>
      <c r="E185" s="14" t="s">
        <v>650</v>
      </c>
      <c r="F185" s="14" t="s">
        <v>128</v>
      </c>
      <c r="G185" s="14"/>
      <c r="H185" s="41" t="s">
        <v>1733</v>
      </c>
      <c r="I185" s="41" t="s">
        <v>1889</v>
      </c>
      <c r="J185" s="14" t="s">
        <v>1861</v>
      </c>
      <c r="K185" s="47" t="s">
        <v>1913</v>
      </c>
    </row>
    <row r="186" spans="1:11" ht="25.5" x14ac:dyDescent="0.2">
      <c r="A186" s="14" t="s">
        <v>651</v>
      </c>
      <c r="B186" s="14" t="s">
        <v>652</v>
      </c>
      <c r="C186" s="29" t="s">
        <v>1582</v>
      </c>
      <c r="D186" s="14" t="s">
        <v>101</v>
      </c>
      <c r="E186" s="14" t="s">
        <v>653</v>
      </c>
      <c r="F186" s="14"/>
      <c r="G186" s="14"/>
      <c r="H186" s="41" t="s">
        <v>1733</v>
      </c>
      <c r="I186" s="41" t="s">
        <v>1824</v>
      </c>
      <c r="J186" s="14" t="s">
        <v>1861</v>
      </c>
      <c r="K186" s="14"/>
    </row>
    <row r="187" spans="1:11" ht="384" customHeight="1" x14ac:dyDescent="0.2">
      <c r="A187" s="14" t="s">
        <v>654</v>
      </c>
      <c r="B187" s="14" t="s">
        <v>655</v>
      </c>
      <c r="C187" s="29" t="s">
        <v>1582</v>
      </c>
      <c r="D187" s="14" t="s">
        <v>101</v>
      </c>
      <c r="E187" s="14"/>
      <c r="F187" s="14"/>
      <c r="G187" s="14"/>
      <c r="H187" s="41" t="s">
        <v>1733</v>
      </c>
      <c r="I187" s="41" t="s">
        <v>1825</v>
      </c>
      <c r="J187" s="14" t="s">
        <v>1861</v>
      </c>
      <c r="K187" s="14"/>
    </row>
    <row r="188" spans="1:11" ht="396" customHeight="1" x14ac:dyDescent="0.2">
      <c r="A188" s="14" t="s">
        <v>656</v>
      </c>
      <c r="B188" s="14" t="s">
        <v>657</v>
      </c>
      <c r="C188" s="29" t="s">
        <v>1582</v>
      </c>
      <c r="D188" s="14" t="s">
        <v>101</v>
      </c>
      <c r="E188" s="14" t="s">
        <v>468</v>
      </c>
      <c r="F188" s="14"/>
      <c r="G188" s="14"/>
      <c r="H188" s="41" t="s">
        <v>1733</v>
      </c>
      <c r="I188" s="41" t="s">
        <v>1825</v>
      </c>
      <c r="J188" s="14" t="s">
        <v>1861</v>
      </c>
      <c r="K188" s="14"/>
    </row>
    <row r="189" spans="1:11" ht="409.5" customHeight="1" x14ac:dyDescent="0.2">
      <c r="A189" s="14" t="s">
        <v>658</v>
      </c>
      <c r="B189" s="14" t="s">
        <v>659</v>
      </c>
      <c r="C189" s="29" t="s">
        <v>1582</v>
      </c>
      <c r="D189" s="14" t="s">
        <v>101</v>
      </c>
      <c r="E189" s="14"/>
      <c r="F189" s="14"/>
      <c r="G189" s="14"/>
      <c r="H189" s="41" t="s">
        <v>1733</v>
      </c>
      <c r="I189" s="41" t="s">
        <v>1824</v>
      </c>
      <c r="J189" s="14" t="s">
        <v>1861</v>
      </c>
      <c r="K189" s="14"/>
    </row>
    <row r="190" spans="1:11" ht="25.5" x14ac:dyDescent="0.2">
      <c r="A190" s="17" t="s">
        <v>660</v>
      </c>
      <c r="B190" s="17" t="s">
        <v>661</v>
      </c>
      <c r="C190" s="17"/>
      <c r="D190" s="17" t="s">
        <v>93</v>
      </c>
      <c r="E190" s="17" t="s">
        <v>662</v>
      </c>
      <c r="F190" s="17"/>
      <c r="G190" s="17"/>
      <c r="H190" s="27"/>
      <c r="I190" s="27"/>
      <c r="J190" s="17"/>
      <c r="K190" s="17"/>
    </row>
    <row r="191" spans="1:11" ht="25.5" x14ac:dyDescent="0.2">
      <c r="A191" s="14" t="s">
        <v>664</v>
      </c>
      <c r="B191" s="14" t="s">
        <v>665</v>
      </c>
      <c r="C191" s="29" t="s">
        <v>11</v>
      </c>
      <c r="D191" s="14" t="s">
        <v>101</v>
      </c>
      <c r="E191" s="14" t="s">
        <v>666</v>
      </c>
      <c r="F191" s="14"/>
      <c r="G191" s="14"/>
      <c r="H191" s="28" t="s">
        <v>1732</v>
      </c>
      <c r="I191" s="28" t="s">
        <v>1746</v>
      </c>
      <c r="J191" s="14" t="s">
        <v>1901</v>
      </c>
      <c r="K191" s="14"/>
    </row>
    <row r="192" spans="1:11" ht="25.5" x14ac:dyDescent="0.2">
      <c r="A192" s="14" t="s">
        <v>667</v>
      </c>
      <c r="B192" s="14" t="s">
        <v>668</v>
      </c>
      <c r="C192" s="29" t="s">
        <v>11</v>
      </c>
      <c r="D192" s="14" t="s">
        <v>101</v>
      </c>
      <c r="E192" s="14" t="s">
        <v>669</v>
      </c>
      <c r="F192" s="14"/>
      <c r="G192" s="14"/>
      <c r="H192" s="28" t="s">
        <v>1732</v>
      </c>
      <c r="I192" s="28" t="s">
        <v>1756</v>
      </c>
      <c r="J192" s="14" t="s">
        <v>1901</v>
      </c>
      <c r="K192" s="14"/>
    </row>
    <row r="193" spans="1:11" ht="25.5" x14ac:dyDescent="0.2">
      <c r="A193" s="14" t="s">
        <v>670</v>
      </c>
      <c r="B193" s="14" t="s">
        <v>671</v>
      </c>
      <c r="C193" s="29" t="s">
        <v>1582</v>
      </c>
      <c r="D193" s="14" t="s">
        <v>126</v>
      </c>
      <c r="E193" s="14" t="s">
        <v>672</v>
      </c>
      <c r="F193" s="14" t="s">
        <v>229</v>
      </c>
      <c r="G193" s="14"/>
      <c r="H193" s="41" t="s">
        <v>1732</v>
      </c>
      <c r="I193" s="41" t="s">
        <v>1823</v>
      </c>
      <c r="J193" s="14" t="s">
        <v>1901</v>
      </c>
      <c r="K193" s="14"/>
    </row>
    <row r="194" spans="1:11" ht="25.5" x14ac:dyDescent="0.2">
      <c r="A194" s="17" t="s">
        <v>673</v>
      </c>
      <c r="B194" s="17" t="s">
        <v>674</v>
      </c>
      <c r="C194" s="17"/>
      <c r="D194" s="17" t="s">
        <v>93</v>
      </c>
      <c r="E194" s="17" t="s">
        <v>675</v>
      </c>
      <c r="F194" s="17"/>
      <c r="G194" s="17"/>
      <c r="H194" s="27"/>
      <c r="I194" s="27"/>
      <c r="J194" s="17"/>
      <c r="K194" s="17"/>
    </row>
    <row r="195" spans="1:11" ht="25.5" x14ac:dyDescent="0.2">
      <c r="A195" s="14" t="s">
        <v>676</v>
      </c>
      <c r="B195" s="14" t="s">
        <v>677</v>
      </c>
      <c r="C195" s="29" t="s">
        <v>11</v>
      </c>
      <c r="D195" s="14" t="s">
        <v>126</v>
      </c>
      <c r="E195" s="14" t="s">
        <v>678</v>
      </c>
      <c r="F195" s="14"/>
      <c r="G195" s="14"/>
      <c r="H195" s="28" t="s">
        <v>1732</v>
      </c>
      <c r="I195" s="28" t="s">
        <v>1746</v>
      </c>
      <c r="J195" s="14" t="s">
        <v>1901</v>
      </c>
      <c r="K195" s="14"/>
    </row>
    <row r="196" spans="1:11" ht="25.5" x14ac:dyDescent="0.2">
      <c r="A196" s="17" t="s">
        <v>679</v>
      </c>
      <c r="B196" s="17" t="s">
        <v>680</v>
      </c>
      <c r="C196" s="17"/>
      <c r="D196" s="17" t="s">
        <v>93</v>
      </c>
      <c r="E196" s="17" t="s">
        <v>681</v>
      </c>
      <c r="F196" s="17"/>
      <c r="G196" s="17"/>
      <c r="H196" s="27"/>
      <c r="I196" s="27"/>
      <c r="J196" s="17"/>
      <c r="K196" s="17"/>
    </row>
    <row r="197" spans="1:11" ht="25.5" x14ac:dyDescent="0.2">
      <c r="A197" s="14" t="s">
        <v>683</v>
      </c>
      <c r="B197" s="14" t="s">
        <v>684</v>
      </c>
      <c r="C197" s="29" t="s">
        <v>11</v>
      </c>
      <c r="D197" s="14" t="s">
        <v>126</v>
      </c>
      <c r="E197" s="14" t="s">
        <v>685</v>
      </c>
      <c r="F197" s="14" t="s">
        <v>128</v>
      </c>
      <c r="G197" s="14"/>
      <c r="H197" s="28" t="s">
        <v>1732</v>
      </c>
      <c r="I197" s="28" t="s">
        <v>1746</v>
      </c>
      <c r="J197" s="14" t="s">
        <v>1901</v>
      </c>
      <c r="K197" s="14"/>
    </row>
    <row r="198" spans="1:11" ht="25.5" x14ac:dyDescent="0.2">
      <c r="A198" s="14" t="s">
        <v>686</v>
      </c>
      <c r="B198" s="14" t="s">
        <v>687</v>
      </c>
      <c r="C198" s="29" t="s">
        <v>11</v>
      </c>
      <c r="D198" s="14" t="s">
        <v>126</v>
      </c>
      <c r="E198" s="14" t="s">
        <v>688</v>
      </c>
      <c r="F198" s="14" t="s">
        <v>128</v>
      </c>
      <c r="G198" s="14"/>
      <c r="H198" s="28" t="s">
        <v>1732</v>
      </c>
      <c r="I198" s="28" t="s">
        <v>1746</v>
      </c>
      <c r="J198" s="14" t="s">
        <v>1901</v>
      </c>
      <c r="K198" s="14"/>
    </row>
    <row r="199" spans="1:11" ht="25.5" x14ac:dyDescent="0.2">
      <c r="A199" s="14" t="s">
        <v>689</v>
      </c>
      <c r="B199" s="14" t="s">
        <v>690</v>
      </c>
      <c r="C199" s="29" t="s">
        <v>11</v>
      </c>
      <c r="D199" s="14" t="s">
        <v>126</v>
      </c>
      <c r="E199" s="14" t="s">
        <v>691</v>
      </c>
      <c r="F199" s="14" t="s">
        <v>128</v>
      </c>
      <c r="G199" s="14"/>
      <c r="H199" s="28" t="s">
        <v>1732</v>
      </c>
      <c r="I199" s="28" t="s">
        <v>1746</v>
      </c>
      <c r="J199" s="14" t="s">
        <v>1901</v>
      </c>
      <c r="K199" s="14"/>
    </row>
    <row r="200" spans="1:11" ht="25.5" x14ac:dyDescent="0.2">
      <c r="A200" s="14" t="s">
        <v>692</v>
      </c>
      <c r="B200" s="14" t="s">
        <v>693</v>
      </c>
      <c r="C200" s="29" t="s">
        <v>11</v>
      </c>
      <c r="D200" s="14" t="s">
        <v>126</v>
      </c>
      <c r="E200" s="14" t="s">
        <v>694</v>
      </c>
      <c r="F200" s="14" t="s">
        <v>128</v>
      </c>
      <c r="G200" s="14"/>
      <c r="H200" s="28" t="s">
        <v>1732</v>
      </c>
      <c r="I200" s="28" t="s">
        <v>1746</v>
      </c>
      <c r="J200" s="14" t="s">
        <v>1901</v>
      </c>
      <c r="K200" s="14"/>
    </row>
    <row r="201" spans="1:11" ht="25.5" x14ac:dyDescent="0.2">
      <c r="A201" s="14" t="s">
        <v>695</v>
      </c>
      <c r="B201" s="14" t="s">
        <v>696</v>
      </c>
      <c r="C201" s="29" t="s">
        <v>11</v>
      </c>
      <c r="D201" s="14" t="s">
        <v>126</v>
      </c>
      <c r="E201" s="14" t="s">
        <v>697</v>
      </c>
      <c r="F201" s="14" t="s">
        <v>128</v>
      </c>
      <c r="G201" s="14"/>
      <c r="H201" s="28" t="s">
        <v>1732</v>
      </c>
      <c r="I201" s="28" t="s">
        <v>1746</v>
      </c>
      <c r="J201" s="14" t="s">
        <v>1901</v>
      </c>
      <c r="K201" s="14"/>
    </row>
    <row r="202" spans="1:11" ht="25.5" x14ac:dyDescent="0.2">
      <c r="A202" s="14" t="s">
        <v>698</v>
      </c>
      <c r="B202" s="14" t="s">
        <v>699</v>
      </c>
      <c r="C202" s="29" t="s">
        <v>11</v>
      </c>
      <c r="D202" s="14" t="s">
        <v>126</v>
      </c>
      <c r="E202" s="14" t="s">
        <v>700</v>
      </c>
      <c r="F202" s="14" t="s">
        <v>128</v>
      </c>
      <c r="G202" s="14"/>
      <c r="H202" s="28" t="s">
        <v>1732</v>
      </c>
      <c r="I202" s="28" t="s">
        <v>1746</v>
      </c>
      <c r="J202" s="14" t="s">
        <v>1901</v>
      </c>
      <c r="K202" s="14"/>
    </row>
    <row r="203" spans="1:11" ht="25.5" x14ac:dyDescent="0.2">
      <c r="A203" s="17" t="s">
        <v>701</v>
      </c>
      <c r="B203" s="17" t="s">
        <v>702</v>
      </c>
      <c r="C203" s="17"/>
      <c r="D203" s="17" t="s">
        <v>93</v>
      </c>
      <c r="E203" s="17" t="s">
        <v>703</v>
      </c>
      <c r="F203" s="17"/>
      <c r="G203" s="17"/>
      <c r="H203" s="27"/>
      <c r="I203" s="27"/>
      <c r="J203" s="17"/>
      <c r="K203" s="17"/>
    </row>
    <row r="204" spans="1:11" ht="25.5" x14ac:dyDescent="0.2">
      <c r="A204" s="14" t="s">
        <v>704</v>
      </c>
      <c r="B204" s="14" t="s">
        <v>705</v>
      </c>
      <c r="C204" s="29" t="s">
        <v>11</v>
      </c>
      <c r="D204" s="14" t="s">
        <v>126</v>
      </c>
      <c r="E204" s="14" t="s">
        <v>706</v>
      </c>
      <c r="F204" s="14" t="s">
        <v>128</v>
      </c>
      <c r="G204" s="14"/>
      <c r="H204" s="28" t="s">
        <v>1732</v>
      </c>
      <c r="I204" s="28" t="s">
        <v>1746</v>
      </c>
      <c r="J204" s="14" t="s">
        <v>1901</v>
      </c>
      <c r="K204" s="14"/>
    </row>
    <row r="205" spans="1:11" ht="25.5" x14ac:dyDescent="0.2">
      <c r="A205" s="14" t="s">
        <v>707</v>
      </c>
      <c r="B205" s="14" t="s">
        <v>708</v>
      </c>
      <c r="C205" s="29" t="s">
        <v>11</v>
      </c>
      <c r="D205" s="14" t="s">
        <v>126</v>
      </c>
      <c r="E205" s="14" t="s">
        <v>709</v>
      </c>
      <c r="F205" s="14" t="s">
        <v>128</v>
      </c>
      <c r="G205" s="14"/>
      <c r="H205" s="28" t="s">
        <v>1732</v>
      </c>
      <c r="I205" s="28" t="s">
        <v>1746</v>
      </c>
      <c r="J205" s="14" t="s">
        <v>1901</v>
      </c>
      <c r="K205" s="14"/>
    </row>
    <row r="206" spans="1:11" ht="25.5" x14ac:dyDescent="0.2">
      <c r="A206" s="14" t="s">
        <v>710</v>
      </c>
      <c r="B206" s="14" t="s">
        <v>711</v>
      </c>
      <c r="C206" s="29" t="s">
        <v>11</v>
      </c>
      <c r="D206" s="14" t="s">
        <v>126</v>
      </c>
      <c r="E206" s="14" t="s">
        <v>712</v>
      </c>
      <c r="F206" s="14" t="s">
        <v>128</v>
      </c>
      <c r="G206" s="14"/>
      <c r="H206" s="28" t="s">
        <v>1732</v>
      </c>
      <c r="I206" s="28" t="s">
        <v>1746</v>
      </c>
      <c r="J206" s="14" t="s">
        <v>1901</v>
      </c>
      <c r="K206" s="14"/>
    </row>
    <row r="207" spans="1:11" ht="25.5" x14ac:dyDescent="0.2">
      <c r="A207" s="17" t="s">
        <v>713</v>
      </c>
      <c r="B207" s="17" t="s">
        <v>714</v>
      </c>
      <c r="C207" s="17"/>
      <c r="D207" s="17" t="s">
        <v>93</v>
      </c>
      <c r="E207" s="17" t="s">
        <v>715</v>
      </c>
      <c r="F207" s="17"/>
      <c r="G207" s="17"/>
      <c r="H207" s="27"/>
      <c r="I207" s="27"/>
      <c r="J207" s="17"/>
      <c r="K207" s="17"/>
    </row>
    <row r="208" spans="1:11" ht="197.25" customHeight="1" x14ac:dyDescent="0.2">
      <c r="A208" s="14" t="s">
        <v>716</v>
      </c>
      <c r="B208" s="14" t="s">
        <v>717</v>
      </c>
      <c r="C208" s="29" t="s">
        <v>11</v>
      </c>
      <c r="D208" s="14" t="s">
        <v>101</v>
      </c>
      <c r="E208" s="14" t="s">
        <v>718</v>
      </c>
      <c r="F208" s="14"/>
      <c r="G208" s="14"/>
      <c r="H208" s="28" t="s">
        <v>1733</v>
      </c>
      <c r="I208" s="28" t="s">
        <v>1748</v>
      </c>
      <c r="J208" s="14" t="s">
        <v>1867</v>
      </c>
      <c r="K208" s="47" t="s">
        <v>1933</v>
      </c>
    </row>
    <row r="209" spans="1:11" ht="184.5" customHeight="1" x14ac:dyDescent="0.2">
      <c r="A209" s="14" t="s">
        <v>719</v>
      </c>
      <c r="B209" s="14" t="s">
        <v>720</v>
      </c>
      <c r="C209" s="29" t="s">
        <v>11</v>
      </c>
      <c r="D209" s="14" t="s">
        <v>126</v>
      </c>
      <c r="E209" s="14"/>
      <c r="F209" s="14" t="s">
        <v>128</v>
      </c>
      <c r="G209" s="14"/>
      <c r="H209" s="28" t="s">
        <v>1733</v>
      </c>
      <c r="I209" s="28" t="s">
        <v>1857</v>
      </c>
      <c r="J209" s="14" t="s">
        <v>1867</v>
      </c>
      <c r="K209" s="47" t="s">
        <v>1933</v>
      </c>
    </row>
    <row r="210" spans="1:11" ht="198" customHeight="1" x14ac:dyDescent="0.2">
      <c r="A210" s="14" t="s">
        <v>721</v>
      </c>
      <c r="B210" s="14" t="s">
        <v>722</v>
      </c>
      <c r="C210" s="29" t="s">
        <v>11</v>
      </c>
      <c r="D210" s="14" t="s">
        <v>101</v>
      </c>
      <c r="E210" s="14"/>
      <c r="F210" s="14"/>
      <c r="G210" s="14"/>
      <c r="H210" s="28" t="s">
        <v>1733</v>
      </c>
      <c r="I210" s="28" t="s">
        <v>1857</v>
      </c>
      <c r="J210" s="14" t="s">
        <v>1867</v>
      </c>
      <c r="K210" s="47" t="s">
        <v>1933</v>
      </c>
    </row>
    <row r="211" spans="1:11" ht="25.5" x14ac:dyDescent="0.2">
      <c r="A211" s="17" t="s">
        <v>723</v>
      </c>
      <c r="B211" s="17" t="s">
        <v>724</v>
      </c>
      <c r="C211" s="17"/>
      <c r="D211" s="17" t="s">
        <v>93</v>
      </c>
      <c r="E211" s="17" t="s">
        <v>725</v>
      </c>
      <c r="F211" s="17"/>
      <c r="G211" s="17"/>
      <c r="H211" s="27"/>
      <c r="I211" s="27"/>
      <c r="J211" s="17"/>
      <c r="K211" s="17"/>
    </row>
    <row r="212" spans="1:11" ht="25.5" x14ac:dyDescent="0.2">
      <c r="A212" s="14" t="s">
        <v>726</v>
      </c>
      <c r="B212" s="14" t="s">
        <v>727</v>
      </c>
      <c r="C212" s="29" t="s">
        <v>11</v>
      </c>
      <c r="D212" s="14" t="s">
        <v>126</v>
      </c>
      <c r="E212" s="14" t="s">
        <v>420</v>
      </c>
      <c r="F212" s="14" t="s">
        <v>128</v>
      </c>
      <c r="G212" s="14"/>
      <c r="H212" s="28" t="s">
        <v>1732</v>
      </c>
      <c r="I212" s="28" t="s">
        <v>1746</v>
      </c>
      <c r="J212" s="14" t="s">
        <v>1901</v>
      </c>
      <c r="K212" s="14"/>
    </row>
    <row r="213" spans="1:11" ht="25.5" x14ac:dyDescent="0.2">
      <c r="A213" s="14" t="s">
        <v>728</v>
      </c>
      <c r="B213" s="14" t="s">
        <v>729</v>
      </c>
      <c r="C213" s="29" t="s">
        <v>11</v>
      </c>
      <c r="D213" s="14" t="s">
        <v>126</v>
      </c>
      <c r="E213" s="14" t="s">
        <v>423</v>
      </c>
      <c r="F213" s="14" t="s">
        <v>128</v>
      </c>
      <c r="G213" s="14"/>
      <c r="H213" s="28" t="s">
        <v>1732</v>
      </c>
      <c r="I213" s="28" t="s">
        <v>1746</v>
      </c>
      <c r="J213" s="14" t="s">
        <v>1901</v>
      </c>
      <c r="K213" s="14"/>
    </row>
    <row r="214" spans="1:11" ht="25.5" x14ac:dyDescent="0.2">
      <c r="A214" s="14" t="s">
        <v>730</v>
      </c>
      <c r="B214" s="14" t="s">
        <v>731</v>
      </c>
      <c r="C214" s="29" t="s">
        <v>11</v>
      </c>
      <c r="D214" s="14" t="s">
        <v>126</v>
      </c>
      <c r="E214" s="14" t="s">
        <v>732</v>
      </c>
      <c r="F214" s="14" t="s">
        <v>128</v>
      </c>
      <c r="G214" s="14"/>
      <c r="H214" s="28" t="s">
        <v>1732</v>
      </c>
      <c r="I214" s="28" t="s">
        <v>1746</v>
      </c>
      <c r="J214" s="14" t="s">
        <v>1901</v>
      </c>
      <c r="K214" s="14"/>
    </row>
    <row r="215" spans="1:11" ht="25.5" x14ac:dyDescent="0.2">
      <c r="A215" s="17" t="s">
        <v>733</v>
      </c>
      <c r="B215" s="17" t="s">
        <v>734</v>
      </c>
      <c r="C215" s="17"/>
      <c r="D215" s="17" t="s">
        <v>93</v>
      </c>
      <c r="E215" s="17" t="s">
        <v>735</v>
      </c>
      <c r="F215" s="17"/>
      <c r="G215" s="17"/>
      <c r="H215" s="27"/>
      <c r="I215" s="27"/>
      <c r="J215" s="17"/>
      <c r="K215" s="17"/>
    </row>
    <row r="216" spans="1:11" ht="38.25" x14ac:dyDescent="0.2">
      <c r="A216" s="14" t="s">
        <v>737</v>
      </c>
      <c r="B216" s="14" t="s">
        <v>738</v>
      </c>
      <c r="C216" s="29" t="s">
        <v>1582</v>
      </c>
      <c r="D216" s="14" t="s">
        <v>126</v>
      </c>
      <c r="E216" s="14" t="s">
        <v>739</v>
      </c>
      <c r="F216" s="14" t="s">
        <v>128</v>
      </c>
      <c r="G216" s="14"/>
      <c r="H216" s="42" t="s">
        <v>1733</v>
      </c>
      <c r="I216" s="42" t="s">
        <v>1826</v>
      </c>
      <c r="J216" s="14" t="s">
        <v>1861</v>
      </c>
      <c r="K216" s="47" t="s">
        <v>1873</v>
      </c>
    </row>
    <row r="217" spans="1:11" ht="126.75" customHeight="1" x14ac:dyDescent="0.2">
      <c r="A217" s="8" t="s">
        <v>740</v>
      </c>
      <c r="B217" s="8" t="s">
        <v>741</v>
      </c>
      <c r="C217" s="6" t="s">
        <v>1582</v>
      </c>
      <c r="D217" s="8" t="s">
        <v>126</v>
      </c>
      <c r="E217" s="8"/>
      <c r="F217" s="8"/>
      <c r="G217" s="4"/>
      <c r="H217" s="10" t="s">
        <v>1733</v>
      </c>
      <c r="I217" s="64" t="s">
        <v>1857</v>
      </c>
      <c r="J217" s="66" t="s">
        <v>1861</v>
      </c>
      <c r="K217" s="61" t="s">
        <v>1873</v>
      </c>
    </row>
    <row r="218" spans="1:11" ht="116.1" customHeight="1" x14ac:dyDescent="0.2">
      <c r="A218" s="7"/>
      <c r="B218" s="7"/>
      <c r="C218" s="5"/>
      <c r="D218" s="7"/>
      <c r="E218" s="7"/>
      <c r="F218" s="7"/>
      <c r="G218" s="3"/>
      <c r="H218" s="9"/>
      <c r="I218" s="65"/>
      <c r="J218" s="67"/>
      <c r="K218" s="62"/>
    </row>
    <row r="219" spans="1:11" ht="51" x14ac:dyDescent="0.2">
      <c r="A219" s="14" t="s">
        <v>742</v>
      </c>
      <c r="B219" s="14" t="s">
        <v>743</v>
      </c>
      <c r="C219" s="29" t="s">
        <v>1582</v>
      </c>
      <c r="D219" s="14" t="s">
        <v>126</v>
      </c>
      <c r="E219" s="14" t="s">
        <v>744</v>
      </c>
      <c r="F219" s="14"/>
      <c r="G219" s="14"/>
      <c r="H219" s="41" t="s">
        <v>1734</v>
      </c>
      <c r="I219" s="41" t="s">
        <v>1887</v>
      </c>
      <c r="J219" s="14" t="s">
        <v>1863</v>
      </c>
      <c r="K219" s="47" t="s">
        <v>1911</v>
      </c>
    </row>
    <row r="220" spans="1:11" ht="51" x14ac:dyDescent="0.2">
      <c r="A220" s="14" t="s">
        <v>745</v>
      </c>
      <c r="B220" s="14" t="s">
        <v>746</v>
      </c>
      <c r="C220" s="29" t="s">
        <v>1582</v>
      </c>
      <c r="D220" s="14" t="s">
        <v>126</v>
      </c>
      <c r="E220" s="14" t="s">
        <v>747</v>
      </c>
      <c r="F220" s="14"/>
      <c r="G220" s="14"/>
      <c r="H220" s="41" t="s">
        <v>1732</v>
      </c>
      <c r="I220" s="41" t="s">
        <v>1887</v>
      </c>
      <c r="J220" s="14" t="s">
        <v>1863</v>
      </c>
      <c r="K220" s="47" t="s">
        <v>1911</v>
      </c>
    </row>
    <row r="221" spans="1:11" ht="102" x14ac:dyDescent="0.2">
      <c r="A221" s="14" t="s">
        <v>748</v>
      </c>
      <c r="B221" s="14" t="s">
        <v>749</v>
      </c>
      <c r="C221" s="29" t="s">
        <v>1582</v>
      </c>
      <c r="D221" s="14" t="s">
        <v>126</v>
      </c>
      <c r="E221" s="14" t="s">
        <v>580</v>
      </c>
      <c r="F221" s="14"/>
      <c r="G221" s="14"/>
      <c r="H221" s="41" t="s">
        <v>1733</v>
      </c>
      <c r="I221" s="41" t="s">
        <v>1886</v>
      </c>
      <c r="J221" s="14" t="s">
        <v>1863</v>
      </c>
      <c r="K221" s="47" t="s">
        <v>1911</v>
      </c>
    </row>
    <row r="222" spans="1:11" ht="102" x14ac:dyDescent="0.2">
      <c r="A222" s="14" t="s">
        <v>750</v>
      </c>
      <c r="B222" s="14" t="s">
        <v>751</v>
      </c>
      <c r="C222" s="29" t="s">
        <v>1582</v>
      </c>
      <c r="D222" s="14" t="s">
        <v>126</v>
      </c>
      <c r="E222" s="14" t="s">
        <v>583</v>
      </c>
      <c r="F222" s="14"/>
      <c r="G222" s="14"/>
      <c r="H222" s="41" t="s">
        <v>1733</v>
      </c>
      <c r="I222" s="41" t="s">
        <v>1886</v>
      </c>
      <c r="J222" s="14" t="s">
        <v>1863</v>
      </c>
      <c r="K222" s="47" t="s">
        <v>1911</v>
      </c>
    </row>
    <row r="223" spans="1:11" ht="38.25" x14ac:dyDescent="0.2">
      <c r="A223" s="14" t="s">
        <v>752</v>
      </c>
      <c r="B223" s="14" t="s">
        <v>753</v>
      </c>
      <c r="C223" s="29" t="s">
        <v>1582</v>
      </c>
      <c r="D223" s="14" t="s">
        <v>126</v>
      </c>
      <c r="E223" s="14" t="s">
        <v>586</v>
      </c>
      <c r="F223" s="14"/>
      <c r="G223" s="14"/>
      <c r="H223" s="41" t="s">
        <v>1732</v>
      </c>
      <c r="I223" s="41" t="s">
        <v>1823</v>
      </c>
      <c r="J223" s="14" t="s">
        <v>1901</v>
      </c>
      <c r="K223" s="14"/>
    </row>
    <row r="224" spans="1:11" ht="38.25" x14ac:dyDescent="0.2">
      <c r="A224" s="14" t="s">
        <v>754</v>
      </c>
      <c r="B224" s="14" t="s">
        <v>755</v>
      </c>
      <c r="C224" s="29" t="s">
        <v>1582</v>
      </c>
      <c r="D224" s="14" t="s">
        <v>126</v>
      </c>
      <c r="E224" s="14" t="s">
        <v>756</v>
      </c>
      <c r="F224" s="14" t="s">
        <v>128</v>
      </c>
      <c r="G224" s="14"/>
      <c r="H224" s="41" t="s">
        <v>1733</v>
      </c>
      <c r="I224" s="41" t="s">
        <v>1827</v>
      </c>
      <c r="J224" s="14" t="s">
        <v>1867</v>
      </c>
      <c r="K224" s="47" t="s">
        <v>1865</v>
      </c>
    </row>
    <row r="225" spans="1:11" ht="25.5" x14ac:dyDescent="0.2">
      <c r="A225" s="17" t="s">
        <v>757</v>
      </c>
      <c r="B225" s="17" t="s">
        <v>758</v>
      </c>
      <c r="C225" s="17"/>
      <c r="D225" s="17" t="s">
        <v>93</v>
      </c>
      <c r="E225" s="17" t="s">
        <v>759</v>
      </c>
      <c r="F225" s="17"/>
      <c r="G225" s="17"/>
      <c r="H225" s="27"/>
      <c r="I225" s="27"/>
      <c r="J225" s="17"/>
      <c r="K225" s="17"/>
    </row>
    <row r="226" spans="1:11" ht="25.5" x14ac:dyDescent="0.2">
      <c r="A226" s="14" t="s">
        <v>761</v>
      </c>
      <c r="B226" s="14" t="s">
        <v>762</v>
      </c>
      <c r="C226" s="29" t="s">
        <v>11</v>
      </c>
      <c r="D226" s="14" t="s">
        <v>126</v>
      </c>
      <c r="E226" s="14" t="s">
        <v>763</v>
      </c>
      <c r="F226" s="14" t="s">
        <v>128</v>
      </c>
      <c r="G226" s="14"/>
      <c r="H226" s="28" t="s">
        <v>1732</v>
      </c>
      <c r="I226" s="28" t="s">
        <v>1746</v>
      </c>
      <c r="J226" s="14" t="s">
        <v>1901</v>
      </c>
      <c r="K226" s="14"/>
    </row>
    <row r="227" spans="1:11" ht="263.25" customHeight="1" x14ac:dyDescent="0.2">
      <c r="A227" s="14" t="s">
        <v>764</v>
      </c>
      <c r="B227" s="14" t="s">
        <v>765</v>
      </c>
      <c r="C227" s="29" t="s">
        <v>11</v>
      </c>
      <c r="D227" s="14" t="s">
        <v>126</v>
      </c>
      <c r="E227" s="14" t="s">
        <v>766</v>
      </c>
      <c r="F227" s="14" t="s">
        <v>128</v>
      </c>
      <c r="G227" s="14"/>
      <c r="H227" s="28" t="s">
        <v>1733</v>
      </c>
      <c r="I227" s="28" t="s">
        <v>1757</v>
      </c>
      <c r="J227" s="14" t="s">
        <v>1861</v>
      </c>
      <c r="K227" s="47" t="s">
        <v>1938</v>
      </c>
    </row>
    <row r="228" spans="1:11" ht="25.5" x14ac:dyDescent="0.2">
      <c r="A228" s="17" t="s">
        <v>767</v>
      </c>
      <c r="B228" s="17" t="s">
        <v>768</v>
      </c>
      <c r="C228" s="17"/>
      <c r="D228" s="17" t="s">
        <v>93</v>
      </c>
      <c r="E228" s="17" t="s">
        <v>769</v>
      </c>
      <c r="F228" s="17"/>
      <c r="G228" s="17"/>
      <c r="H228" s="27"/>
      <c r="I228" s="27"/>
      <c r="J228" s="17"/>
      <c r="K228" s="17"/>
    </row>
    <row r="229" spans="1:11" ht="25.5" x14ac:dyDescent="0.2">
      <c r="A229" s="17" t="s">
        <v>770</v>
      </c>
      <c r="B229" s="17" t="s">
        <v>771</v>
      </c>
      <c r="C229" s="17"/>
      <c r="D229" s="17" t="s">
        <v>93</v>
      </c>
      <c r="E229" s="17" t="s">
        <v>772</v>
      </c>
      <c r="F229" s="17"/>
      <c r="G229" s="17"/>
      <c r="H229" s="27"/>
      <c r="I229" s="27"/>
      <c r="J229" s="17"/>
      <c r="K229" s="17"/>
    </row>
    <row r="230" spans="1:11" ht="25.5" x14ac:dyDescent="0.2">
      <c r="A230" s="14" t="s">
        <v>773</v>
      </c>
      <c r="B230" s="14" t="s">
        <v>774</v>
      </c>
      <c r="C230" s="29" t="s">
        <v>11</v>
      </c>
      <c r="D230" s="14" t="s">
        <v>126</v>
      </c>
      <c r="E230" s="14" t="s">
        <v>775</v>
      </c>
      <c r="F230" s="14" t="s">
        <v>128</v>
      </c>
      <c r="G230" s="14"/>
      <c r="H230" s="28" t="s">
        <v>1732</v>
      </c>
      <c r="I230" s="28" t="s">
        <v>1746</v>
      </c>
      <c r="J230" s="14" t="s">
        <v>1901</v>
      </c>
      <c r="K230" s="14"/>
    </row>
    <row r="231" spans="1:11" ht="25.5" x14ac:dyDescent="0.2">
      <c r="A231" s="14" t="s">
        <v>776</v>
      </c>
      <c r="B231" s="14" t="s">
        <v>777</v>
      </c>
      <c r="C231" s="29" t="s">
        <v>1582</v>
      </c>
      <c r="D231" s="14" t="s">
        <v>126</v>
      </c>
      <c r="E231" s="14" t="s">
        <v>1739</v>
      </c>
      <c r="F231" s="14" t="s">
        <v>128</v>
      </c>
      <c r="G231" s="14"/>
      <c r="H231" s="41" t="s">
        <v>1732</v>
      </c>
      <c r="I231" s="41" t="s">
        <v>1746</v>
      </c>
      <c r="J231" s="14" t="s">
        <v>1901</v>
      </c>
      <c r="K231" s="14"/>
    </row>
    <row r="232" spans="1:11" ht="146.25" customHeight="1" x14ac:dyDescent="0.2">
      <c r="A232" s="14" t="s">
        <v>778</v>
      </c>
      <c r="B232" s="14" t="s">
        <v>779</v>
      </c>
      <c r="C232" s="29" t="s">
        <v>11</v>
      </c>
      <c r="D232" s="14" t="s">
        <v>126</v>
      </c>
      <c r="E232" s="14" t="s">
        <v>780</v>
      </c>
      <c r="F232" s="14" t="s">
        <v>128</v>
      </c>
      <c r="G232" s="14"/>
      <c r="H232" s="28" t="s">
        <v>1734</v>
      </c>
      <c r="I232" s="28" t="s">
        <v>1755</v>
      </c>
      <c r="J232" s="14" t="s">
        <v>1867</v>
      </c>
      <c r="K232" s="47" t="s">
        <v>1934</v>
      </c>
    </row>
    <row r="233" spans="1:11" ht="25.5" x14ac:dyDescent="0.2">
      <c r="A233" s="17" t="s">
        <v>781</v>
      </c>
      <c r="B233" s="17" t="s">
        <v>782</v>
      </c>
      <c r="C233" s="17"/>
      <c r="D233" s="17" t="s">
        <v>93</v>
      </c>
      <c r="E233" s="17" t="s">
        <v>783</v>
      </c>
      <c r="F233" s="17"/>
      <c r="G233" s="17"/>
      <c r="H233" s="27"/>
      <c r="I233" s="27"/>
      <c r="J233" s="17"/>
      <c r="K233" s="17"/>
    </row>
    <row r="234" spans="1:11" ht="25.5" x14ac:dyDescent="0.2">
      <c r="A234" s="14" t="s">
        <v>784</v>
      </c>
      <c r="B234" s="14" t="s">
        <v>785</v>
      </c>
      <c r="C234" s="29" t="s">
        <v>11</v>
      </c>
      <c r="D234" s="14" t="s">
        <v>126</v>
      </c>
      <c r="E234" s="14" t="s">
        <v>786</v>
      </c>
      <c r="F234" s="14" t="s">
        <v>128</v>
      </c>
      <c r="G234" s="14"/>
      <c r="H234" s="28" t="s">
        <v>1732</v>
      </c>
      <c r="I234" s="28" t="s">
        <v>1746</v>
      </c>
      <c r="J234" s="14" t="s">
        <v>1901</v>
      </c>
      <c r="K234" s="14"/>
    </row>
    <row r="235" spans="1:11" ht="280.5" x14ac:dyDescent="0.2">
      <c r="A235" s="14" t="s">
        <v>787</v>
      </c>
      <c r="B235" s="14" t="s">
        <v>788</v>
      </c>
      <c r="C235" s="29" t="s">
        <v>1582</v>
      </c>
      <c r="D235" s="14" t="s">
        <v>126</v>
      </c>
      <c r="E235" s="14" t="s">
        <v>789</v>
      </c>
      <c r="F235" s="14" t="s">
        <v>128</v>
      </c>
      <c r="G235" s="14"/>
      <c r="H235" s="41" t="s">
        <v>1733</v>
      </c>
      <c r="I235" s="41" t="s">
        <v>1890</v>
      </c>
      <c r="J235" s="14" t="s">
        <v>1867</v>
      </c>
      <c r="K235" s="47" t="s">
        <v>1935</v>
      </c>
    </row>
    <row r="236" spans="1:11" ht="215.25" customHeight="1" x14ac:dyDescent="0.2">
      <c r="A236" s="14" t="s">
        <v>790</v>
      </c>
      <c r="B236" s="14" t="s">
        <v>791</v>
      </c>
      <c r="C236" s="29" t="s">
        <v>1582</v>
      </c>
      <c r="D236" s="14" t="s">
        <v>126</v>
      </c>
      <c r="E236" s="14" t="s">
        <v>792</v>
      </c>
      <c r="F236" s="14"/>
      <c r="G236" s="14"/>
      <c r="H236" s="41" t="s">
        <v>1733</v>
      </c>
      <c r="I236" s="41" t="s">
        <v>1891</v>
      </c>
      <c r="J236" s="14" t="s">
        <v>1861</v>
      </c>
      <c r="K236" s="47" t="s">
        <v>1936</v>
      </c>
    </row>
    <row r="237" spans="1:11" ht="284.1" customHeight="1" x14ac:dyDescent="0.2">
      <c r="A237" s="14" t="s">
        <v>793</v>
      </c>
      <c r="B237" s="14" t="s">
        <v>794</v>
      </c>
      <c r="C237" s="29" t="s">
        <v>1582</v>
      </c>
      <c r="D237" s="14" t="s">
        <v>101</v>
      </c>
      <c r="E237" s="14"/>
      <c r="F237" s="14"/>
      <c r="G237" s="14"/>
      <c r="H237" s="41" t="s">
        <v>1733</v>
      </c>
      <c r="I237" s="41" t="s">
        <v>1857</v>
      </c>
      <c r="J237" s="14" t="s">
        <v>1861</v>
      </c>
      <c r="K237" s="47" t="s">
        <v>1936</v>
      </c>
    </row>
    <row r="238" spans="1:11" ht="124.5" customHeight="1" x14ac:dyDescent="0.2">
      <c r="A238" s="14" t="s">
        <v>795</v>
      </c>
      <c r="B238" s="14" t="s">
        <v>796</v>
      </c>
      <c r="C238" s="29" t="s">
        <v>11</v>
      </c>
      <c r="D238" s="14" t="s">
        <v>126</v>
      </c>
      <c r="E238" s="14" t="s">
        <v>797</v>
      </c>
      <c r="F238" s="14" t="s">
        <v>128</v>
      </c>
      <c r="G238" s="14"/>
      <c r="H238" s="41" t="s">
        <v>1733</v>
      </c>
      <c r="I238" s="41" t="s">
        <v>1989</v>
      </c>
      <c r="J238" s="14" t="s">
        <v>1867</v>
      </c>
      <c r="K238" s="47" t="s">
        <v>1937</v>
      </c>
    </row>
    <row r="239" spans="1:11" ht="102" x14ac:dyDescent="0.2">
      <c r="A239" s="14" t="s">
        <v>798</v>
      </c>
      <c r="B239" s="14" t="s">
        <v>799</v>
      </c>
      <c r="C239" s="29" t="s">
        <v>11</v>
      </c>
      <c r="D239" s="14" t="s">
        <v>126</v>
      </c>
      <c r="E239" s="14" t="s">
        <v>800</v>
      </c>
      <c r="F239" s="14" t="s">
        <v>128</v>
      </c>
      <c r="G239" s="14"/>
      <c r="H239" s="41" t="s">
        <v>1734</v>
      </c>
      <c r="I239" s="41" t="s">
        <v>1990</v>
      </c>
      <c r="J239" s="14" t="s">
        <v>1867</v>
      </c>
      <c r="K239" s="47" t="s">
        <v>1914</v>
      </c>
    </row>
    <row r="240" spans="1:11" ht="25.5" x14ac:dyDescent="0.2">
      <c r="A240" s="17" t="s">
        <v>801</v>
      </c>
      <c r="B240" s="17" t="s">
        <v>802</v>
      </c>
      <c r="C240" s="17"/>
      <c r="D240" s="17" t="s">
        <v>93</v>
      </c>
      <c r="E240" s="17" t="s">
        <v>803</v>
      </c>
      <c r="F240" s="17"/>
      <c r="G240" s="17"/>
      <c r="H240" s="27"/>
      <c r="I240" s="27"/>
      <c r="J240" s="17"/>
      <c r="K240" s="17"/>
    </row>
    <row r="241" spans="1:11" ht="76.5" x14ac:dyDescent="0.2">
      <c r="A241" s="14" t="s">
        <v>804</v>
      </c>
      <c r="B241" s="14" t="s">
        <v>805</v>
      </c>
      <c r="C241" s="29" t="s">
        <v>11</v>
      </c>
      <c r="D241" s="14" t="s">
        <v>126</v>
      </c>
      <c r="E241" s="14" t="s">
        <v>806</v>
      </c>
      <c r="F241" s="14" t="s">
        <v>128</v>
      </c>
      <c r="G241" s="14"/>
      <c r="H241" s="28" t="s">
        <v>1734</v>
      </c>
      <c r="I241" s="28" t="s">
        <v>1988</v>
      </c>
      <c r="J241" s="14" t="s">
        <v>1863</v>
      </c>
      <c r="K241" s="47" t="s">
        <v>1915</v>
      </c>
    </row>
    <row r="242" spans="1:11" ht="25.5" x14ac:dyDescent="0.2">
      <c r="A242" s="17" t="s">
        <v>807</v>
      </c>
      <c r="B242" s="17" t="s">
        <v>808</v>
      </c>
      <c r="C242" s="17"/>
      <c r="D242" s="17" t="s">
        <v>93</v>
      </c>
      <c r="E242" s="17" t="s">
        <v>809</v>
      </c>
      <c r="F242" s="17"/>
      <c r="G242" s="17"/>
      <c r="H242" s="27"/>
      <c r="I242" s="27"/>
      <c r="J242" s="17"/>
      <c r="K242" s="17"/>
    </row>
    <row r="243" spans="1:11" ht="25.5" x14ac:dyDescent="0.2">
      <c r="A243" s="17" t="s">
        <v>811</v>
      </c>
      <c r="B243" s="17" t="s">
        <v>812</v>
      </c>
      <c r="C243" s="17"/>
      <c r="D243" s="17" t="s">
        <v>93</v>
      </c>
      <c r="E243" s="17" t="s">
        <v>813</v>
      </c>
      <c r="F243" s="17"/>
      <c r="G243" s="17"/>
      <c r="H243" s="27"/>
      <c r="I243" s="27"/>
      <c r="J243" s="17"/>
      <c r="K243" s="17"/>
    </row>
    <row r="244" spans="1:11" ht="25.5" x14ac:dyDescent="0.2">
      <c r="A244" s="14" t="s">
        <v>814</v>
      </c>
      <c r="B244" s="14" t="s">
        <v>815</v>
      </c>
      <c r="C244" s="29" t="s">
        <v>11</v>
      </c>
      <c r="D244" s="14" t="s">
        <v>126</v>
      </c>
      <c r="E244" s="14" t="s">
        <v>816</v>
      </c>
      <c r="F244" s="14" t="s">
        <v>128</v>
      </c>
      <c r="G244" s="14"/>
      <c r="H244" s="28" t="s">
        <v>1732</v>
      </c>
      <c r="I244" s="28" t="s">
        <v>1746</v>
      </c>
      <c r="J244" s="14" t="s">
        <v>1901</v>
      </c>
      <c r="K244" s="14"/>
    </row>
    <row r="245" spans="1:11" ht="25.5" x14ac:dyDescent="0.2">
      <c r="A245" s="14" t="s">
        <v>817</v>
      </c>
      <c r="B245" s="14" t="s">
        <v>818</v>
      </c>
      <c r="C245" s="29" t="s">
        <v>11</v>
      </c>
      <c r="D245" s="14" t="s">
        <v>126</v>
      </c>
      <c r="E245" s="14" t="s">
        <v>819</v>
      </c>
      <c r="F245" s="14" t="s">
        <v>128</v>
      </c>
      <c r="G245" s="14"/>
      <c r="H245" s="28" t="s">
        <v>1732</v>
      </c>
      <c r="I245" s="28" t="s">
        <v>1746</v>
      </c>
      <c r="J245" s="14" t="s">
        <v>1901</v>
      </c>
      <c r="K245" s="14"/>
    </row>
    <row r="246" spans="1:11" ht="25.5" x14ac:dyDescent="0.2">
      <c r="A246" s="14" t="s">
        <v>820</v>
      </c>
      <c r="B246" s="14" t="s">
        <v>821</v>
      </c>
      <c r="C246" s="29" t="s">
        <v>11</v>
      </c>
      <c r="D246" s="14" t="s">
        <v>126</v>
      </c>
      <c r="E246" s="14" t="s">
        <v>822</v>
      </c>
      <c r="F246" s="14" t="s">
        <v>128</v>
      </c>
      <c r="G246" s="14"/>
      <c r="H246" s="28" t="s">
        <v>1732</v>
      </c>
      <c r="I246" s="28" t="s">
        <v>1746</v>
      </c>
      <c r="J246" s="14" t="s">
        <v>1901</v>
      </c>
      <c r="K246" s="14"/>
    </row>
    <row r="247" spans="1:11" ht="25.5" x14ac:dyDescent="0.2">
      <c r="A247" s="14" t="s">
        <v>823</v>
      </c>
      <c r="B247" s="14" t="s">
        <v>824</v>
      </c>
      <c r="C247" s="29" t="s">
        <v>1582</v>
      </c>
      <c r="D247" s="14" t="s">
        <v>101</v>
      </c>
      <c r="E247" s="14" t="s">
        <v>825</v>
      </c>
      <c r="F247" s="14"/>
      <c r="G247" s="14"/>
      <c r="H247" s="41" t="s">
        <v>1733</v>
      </c>
      <c r="I247" s="41" t="s">
        <v>1758</v>
      </c>
      <c r="J247" s="14" t="s">
        <v>1861</v>
      </c>
      <c r="K247" s="14"/>
    </row>
    <row r="248" spans="1:11" ht="117" customHeight="1" x14ac:dyDescent="0.2">
      <c r="A248" s="14" t="s">
        <v>826</v>
      </c>
      <c r="B248" s="14" t="s">
        <v>827</v>
      </c>
      <c r="C248" s="29" t="s">
        <v>11</v>
      </c>
      <c r="D248" s="14" t="s">
        <v>101</v>
      </c>
      <c r="E248" s="14"/>
      <c r="F248" s="14"/>
      <c r="G248" s="14"/>
      <c r="H248" s="28" t="s">
        <v>1733</v>
      </c>
      <c r="I248" s="28" t="s">
        <v>1857</v>
      </c>
      <c r="J248" s="14" t="s">
        <v>1861</v>
      </c>
      <c r="K248" s="14"/>
    </row>
    <row r="249" spans="1:11" ht="25.5" x14ac:dyDescent="0.2">
      <c r="A249" s="14" t="s">
        <v>828</v>
      </c>
      <c r="B249" s="14" t="s">
        <v>829</v>
      </c>
      <c r="C249" s="29" t="s">
        <v>1582</v>
      </c>
      <c r="D249" s="14" t="s">
        <v>101</v>
      </c>
      <c r="E249" s="14" t="s">
        <v>830</v>
      </c>
      <c r="F249" s="14"/>
      <c r="G249" s="14"/>
      <c r="H249" s="41" t="s">
        <v>1733</v>
      </c>
      <c r="I249" s="41" t="s">
        <v>1758</v>
      </c>
      <c r="J249" s="14" t="s">
        <v>1861</v>
      </c>
      <c r="K249" s="14"/>
    </row>
    <row r="250" spans="1:11" ht="90" customHeight="1" x14ac:dyDescent="0.2">
      <c r="A250" s="14" t="s">
        <v>831</v>
      </c>
      <c r="B250" s="14" t="s">
        <v>832</v>
      </c>
      <c r="C250" s="29" t="s">
        <v>11</v>
      </c>
      <c r="D250" s="14" t="s">
        <v>101</v>
      </c>
      <c r="E250" s="14"/>
      <c r="F250" s="14"/>
      <c r="G250" s="14"/>
      <c r="H250" s="28" t="s">
        <v>1733</v>
      </c>
      <c r="I250" s="28" t="s">
        <v>1857</v>
      </c>
      <c r="J250" s="14" t="s">
        <v>1861</v>
      </c>
      <c r="K250" s="14"/>
    </row>
    <row r="251" spans="1:11" ht="25.5" x14ac:dyDescent="0.2">
      <c r="A251" s="14" t="s">
        <v>833</v>
      </c>
      <c r="B251" s="14" t="s">
        <v>834</v>
      </c>
      <c r="C251" s="29" t="s">
        <v>1582</v>
      </c>
      <c r="D251" s="14" t="s">
        <v>101</v>
      </c>
      <c r="E251" s="14" t="s">
        <v>835</v>
      </c>
      <c r="F251" s="14"/>
      <c r="G251" s="14"/>
      <c r="H251" s="41" t="s">
        <v>1733</v>
      </c>
      <c r="I251" s="41" t="s">
        <v>1758</v>
      </c>
      <c r="J251" s="14" t="s">
        <v>1861</v>
      </c>
      <c r="K251" s="14"/>
    </row>
    <row r="252" spans="1:11" ht="92.1" customHeight="1" x14ac:dyDescent="0.2">
      <c r="A252" s="14" t="s">
        <v>836</v>
      </c>
      <c r="B252" s="14" t="s">
        <v>837</v>
      </c>
      <c r="C252" s="29" t="s">
        <v>11</v>
      </c>
      <c r="D252" s="14" t="s">
        <v>101</v>
      </c>
      <c r="E252" s="14"/>
      <c r="F252" s="14"/>
      <c r="G252" s="14"/>
      <c r="H252" s="28" t="s">
        <v>1733</v>
      </c>
      <c r="I252" s="28" t="s">
        <v>1857</v>
      </c>
      <c r="J252" s="14" t="s">
        <v>1861</v>
      </c>
      <c r="K252" s="14"/>
    </row>
    <row r="253" spans="1:11" ht="25.5" x14ac:dyDescent="0.2">
      <c r="A253" s="14" t="s">
        <v>838</v>
      </c>
      <c r="B253" s="14" t="s">
        <v>839</v>
      </c>
      <c r="C253" s="29" t="s">
        <v>11</v>
      </c>
      <c r="D253" s="14" t="s">
        <v>101</v>
      </c>
      <c r="E253" s="14" t="s">
        <v>840</v>
      </c>
      <c r="F253" s="14"/>
      <c r="G253" s="14"/>
      <c r="H253" s="28" t="s">
        <v>1732</v>
      </c>
      <c r="I253" s="28" t="s">
        <v>1746</v>
      </c>
      <c r="J253" s="14" t="s">
        <v>1901</v>
      </c>
      <c r="K253" s="14"/>
    </row>
    <row r="254" spans="1:11" ht="116.1" customHeight="1" x14ac:dyDescent="0.2">
      <c r="A254" s="14" t="s">
        <v>841</v>
      </c>
      <c r="B254" s="14" t="s">
        <v>842</v>
      </c>
      <c r="C254" s="29" t="s">
        <v>11</v>
      </c>
      <c r="D254" s="14" t="s">
        <v>101</v>
      </c>
      <c r="E254" s="14"/>
      <c r="F254" s="14"/>
      <c r="G254" s="14"/>
      <c r="H254" s="28" t="s">
        <v>1732</v>
      </c>
      <c r="I254" s="28" t="s">
        <v>1857</v>
      </c>
      <c r="J254" s="14" t="s">
        <v>1901</v>
      </c>
      <c r="K254" s="14"/>
    </row>
    <row r="255" spans="1:11" ht="25.5" x14ac:dyDescent="0.2">
      <c r="A255" s="17" t="s">
        <v>843</v>
      </c>
      <c r="B255" s="17" t="s">
        <v>844</v>
      </c>
      <c r="C255" s="17"/>
      <c r="D255" s="17" t="s">
        <v>93</v>
      </c>
      <c r="E255" s="17" t="s">
        <v>845</v>
      </c>
      <c r="F255" s="17"/>
      <c r="G255" s="17"/>
      <c r="H255" s="27"/>
      <c r="I255" s="27"/>
      <c r="J255" s="17"/>
      <c r="K255" s="17"/>
    </row>
    <row r="256" spans="1:11" ht="25.5" x14ac:dyDescent="0.2">
      <c r="A256" s="17" t="s">
        <v>847</v>
      </c>
      <c r="B256" s="17" t="s">
        <v>848</v>
      </c>
      <c r="C256" s="17"/>
      <c r="D256" s="17" t="s">
        <v>93</v>
      </c>
      <c r="E256" s="17" t="s">
        <v>849</v>
      </c>
      <c r="F256" s="17"/>
      <c r="G256" s="17"/>
      <c r="H256" s="27"/>
      <c r="I256" s="27"/>
      <c r="J256" s="17"/>
      <c r="K256" s="17"/>
    </row>
    <row r="257" spans="1:11" ht="38.25" x14ac:dyDescent="0.2">
      <c r="A257" s="14" t="s">
        <v>851</v>
      </c>
      <c r="B257" s="14" t="s">
        <v>852</v>
      </c>
      <c r="C257" s="29" t="s">
        <v>1582</v>
      </c>
      <c r="D257" s="14" t="s">
        <v>126</v>
      </c>
      <c r="E257" s="14" t="s">
        <v>853</v>
      </c>
      <c r="F257" s="14" t="s">
        <v>128</v>
      </c>
      <c r="G257" s="14"/>
      <c r="H257" s="41" t="s">
        <v>1734</v>
      </c>
      <c r="I257" s="41" t="s">
        <v>1763</v>
      </c>
      <c r="J257" s="14" t="s">
        <v>1861</v>
      </c>
      <c r="K257" s="14"/>
    </row>
    <row r="258" spans="1:11" ht="38.25" x14ac:dyDescent="0.2">
      <c r="A258" s="14" t="s">
        <v>854</v>
      </c>
      <c r="B258" s="14" t="s">
        <v>855</v>
      </c>
      <c r="C258" s="29" t="s">
        <v>1582</v>
      </c>
      <c r="D258" s="14" t="s">
        <v>126</v>
      </c>
      <c r="E258" s="14" t="s">
        <v>856</v>
      </c>
      <c r="F258" s="14" t="s">
        <v>128</v>
      </c>
      <c r="G258" s="14"/>
      <c r="H258" s="41" t="s">
        <v>1733</v>
      </c>
      <c r="I258" s="41" t="s">
        <v>1762</v>
      </c>
      <c r="J258" s="14" t="s">
        <v>1861</v>
      </c>
      <c r="K258" s="14"/>
    </row>
    <row r="259" spans="1:11" ht="237" customHeight="1" x14ac:dyDescent="0.2">
      <c r="A259" s="14" t="s">
        <v>857</v>
      </c>
      <c r="B259" s="14" t="s">
        <v>858</v>
      </c>
      <c r="C259" s="29" t="s">
        <v>1582</v>
      </c>
      <c r="D259" s="14" t="s">
        <v>101</v>
      </c>
      <c r="E259" s="14"/>
      <c r="F259" s="14"/>
      <c r="G259" s="14"/>
      <c r="H259" s="41" t="s">
        <v>1733</v>
      </c>
      <c r="I259" s="41" t="s">
        <v>1857</v>
      </c>
      <c r="J259" s="14" t="s">
        <v>1861</v>
      </c>
      <c r="K259" s="14"/>
    </row>
    <row r="260" spans="1:11" ht="25.5" x14ac:dyDescent="0.2">
      <c r="A260" s="14" t="s">
        <v>859</v>
      </c>
      <c r="B260" s="14" t="s">
        <v>860</v>
      </c>
      <c r="C260" s="29" t="s">
        <v>1582</v>
      </c>
      <c r="D260" s="14" t="s">
        <v>126</v>
      </c>
      <c r="E260" s="14" t="s">
        <v>861</v>
      </c>
      <c r="F260" s="14" t="s">
        <v>128</v>
      </c>
      <c r="G260" s="14"/>
      <c r="H260" s="41" t="s">
        <v>1733</v>
      </c>
      <c r="I260" s="41" t="s">
        <v>1759</v>
      </c>
      <c r="J260" s="14" t="s">
        <v>1861</v>
      </c>
      <c r="K260" s="14"/>
    </row>
    <row r="261" spans="1:11" ht="229.5" x14ac:dyDescent="0.2">
      <c r="A261" s="14" t="s">
        <v>862</v>
      </c>
      <c r="B261" s="14" t="s">
        <v>863</v>
      </c>
      <c r="C261" s="29" t="s">
        <v>1582</v>
      </c>
      <c r="D261" s="14" t="s">
        <v>126</v>
      </c>
      <c r="E261" s="14" t="s">
        <v>864</v>
      </c>
      <c r="F261" s="14" t="s">
        <v>128</v>
      </c>
      <c r="G261" s="14"/>
      <c r="H261" s="41" t="s">
        <v>1733</v>
      </c>
      <c r="I261" s="41" t="s">
        <v>1892</v>
      </c>
      <c r="J261" s="14" t="s">
        <v>1863</v>
      </c>
      <c r="K261" s="47" t="s">
        <v>1939</v>
      </c>
    </row>
    <row r="262" spans="1:11" ht="204" customHeight="1" x14ac:dyDescent="0.2">
      <c r="A262" s="14" t="s">
        <v>865</v>
      </c>
      <c r="B262" s="14" t="s">
        <v>866</v>
      </c>
      <c r="C262" s="29" t="s">
        <v>1582</v>
      </c>
      <c r="D262" s="14" t="s">
        <v>101</v>
      </c>
      <c r="E262" s="14"/>
      <c r="F262" s="14"/>
      <c r="G262" s="14"/>
      <c r="H262" s="41" t="s">
        <v>1733</v>
      </c>
      <c r="I262" s="41" t="s">
        <v>1857</v>
      </c>
      <c r="J262" s="14" t="s">
        <v>1867</v>
      </c>
      <c r="K262" s="47" t="s">
        <v>1939</v>
      </c>
    </row>
    <row r="263" spans="1:11" ht="25.5" x14ac:dyDescent="0.2">
      <c r="A263" s="17" t="s">
        <v>867</v>
      </c>
      <c r="B263" s="17" t="s">
        <v>868</v>
      </c>
      <c r="C263" s="17"/>
      <c r="D263" s="17" t="s">
        <v>93</v>
      </c>
      <c r="E263" s="17" t="s">
        <v>869</v>
      </c>
      <c r="F263" s="17"/>
      <c r="G263" s="17"/>
      <c r="H263" s="27"/>
      <c r="I263" s="27"/>
      <c r="J263" s="17"/>
      <c r="K263" s="17"/>
    </row>
    <row r="264" spans="1:11" ht="25.5" x14ac:dyDescent="0.2">
      <c r="A264" s="14" t="s">
        <v>871</v>
      </c>
      <c r="B264" s="14" t="s">
        <v>872</v>
      </c>
      <c r="C264" s="29" t="s">
        <v>11</v>
      </c>
      <c r="D264" s="14" t="s">
        <v>126</v>
      </c>
      <c r="E264" s="14" t="s">
        <v>873</v>
      </c>
      <c r="F264" s="14" t="s">
        <v>128</v>
      </c>
      <c r="G264" s="14"/>
      <c r="H264" s="28" t="s">
        <v>1732</v>
      </c>
      <c r="I264" s="28" t="s">
        <v>1746</v>
      </c>
      <c r="J264" s="14" t="s">
        <v>1901</v>
      </c>
      <c r="K264" s="14"/>
    </row>
    <row r="265" spans="1:11" ht="76.5" x14ac:dyDescent="0.2">
      <c r="A265" s="14" t="s">
        <v>874</v>
      </c>
      <c r="B265" s="14" t="s">
        <v>875</v>
      </c>
      <c r="C265" s="29" t="s">
        <v>1582</v>
      </c>
      <c r="D265" s="14" t="s">
        <v>126</v>
      </c>
      <c r="E265" s="14" t="s">
        <v>876</v>
      </c>
      <c r="F265" s="14" t="s">
        <v>128</v>
      </c>
      <c r="G265" s="14"/>
      <c r="H265" s="41" t="s">
        <v>1733</v>
      </c>
      <c r="I265" s="41" t="s">
        <v>1760</v>
      </c>
      <c r="J265" s="14" t="s">
        <v>1867</v>
      </c>
      <c r="K265" s="47" t="s">
        <v>1916</v>
      </c>
    </row>
    <row r="266" spans="1:11" ht="76.5" x14ac:dyDescent="0.2">
      <c r="A266" s="14" t="s">
        <v>877</v>
      </c>
      <c r="B266" s="14" t="s">
        <v>878</v>
      </c>
      <c r="C266" s="29" t="s">
        <v>1582</v>
      </c>
      <c r="D266" s="14" t="s">
        <v>126</v>
      </c>
      <c r="E266" s="14" t="s">
        <v>879</v>
      </c>
      <c r="F266" s="14" t="s">
        <v>128</v>
      </c>
      <c r="G266" s="14"/>
      <c r="H266" s="41" t="s">
        <v>1733</v>
      </c>
      <c r="I266" s="41" t="s">
        <v>1761</v>
      </c>
      <c r="J266" s="14" t="s">
        <v>1867</v>
      </c>
      <c r="K266" s="47" t="s">
        <v>1916</v>
      </c>
    </row>
    <row r="267" spans="1:11" ht="230.1" customHeight="1" x14ac:dyDescent="0.2">
      <c r="A267" s="14" t="s">
        <v>880</v>
      </c>
      <c r="B267" s="14" t="s">
        <v>881</v>
      </c>
      <c r="C267" s="29" t="s">
        <v>1582</v>
      </c>
      <c r="D267" s="14" t="s">
        <v>126</v>
      </c>
      <c r="E267" s="14"/>
      <c r="F267" s="14"/>
      <c r="G267" s="14"/>
      <c r="H267" s="41" t="s">
        <v>1733</v>
      </c>
      <c r="I267" s="41" t="s">
        <v>1857</v>
      </c>
      <c r="J267" s="14" t="s">
        <v>1867</v>
      </c>
      <c r="K267" s="47" t="s">
        <v>1916</v>
      </c>
    </row>
    <row r="268" spans="1:11" ht="25.5" x14ac:dyDescent="0.2">
      <c r="A268" s="17" t="s">
        <v>882</v>
      </c>
      <c r="B268" s="17" t="s">
        <v>883</v>
      </c>
      <c r="C268" s="17"/>
      <c r="D268" s="17" t="s">
        <v>93</v>
      </c>
      <c r="E268" s="17" t="s">
        <v>884</v>
      </c>
      <c r="F268" s="17"/>
      <c r="G268" s="17"/>
      <c r="H268" s="27"/>
      <c r="I268" s="27"/>
      <c r="J268" s="17"/>
      <c r="K268" s="17"/>
    </row>
    <row r="269" spans="1:11" ht="25.5" x14ac:dyDescent="0.2">
      <c r="A269" s="17" t="s">
        <v>886</v>
      </c>
      <c r="B269" s="17" t="s">
        <v>887</v>
      </c>
      <c r="C269" s="17"/>
      <c r="D269" s="17" t="s">
        <v>93</v>
      </c>
      <c r="E269" s="17" t="s">
        <v>888</v>
      </c>
      <c r="F269" s="17"/>
      <c r="G269" s="17"/>
      <c r="H269" s="27"/>
      <c r="I269" s="27"/>
      <c r="J269" s="17"/>
      <c r="K269" s="17"/>
    </row>
    <row r="270" spans="1:11" ht="25.5" x14ac:dyDescent="0.2">
      <c r="A270" s="17" t="s">
        <v>890</v>
      </c>
      <c r="B270" s="17" t="s">
        <v>891</v>
      </c>
      <c r="C270" s="17"/>
      <c r="D270" s="17" t="s">
        <v>93</v>
      </c>
      <c r="E270" s="17" t="s">
        <v>892</v>
      </c>
      <c r="F270" s="17"/>
      <c r="G270" s="17"/>
      <c r="H270" s="27"/>
      <c r="I270" s="27"/>
      <c r="J270" s="17"/>
      <c r="K270" s="17"/>
    </row>
    <row r="271" spans="1:11" ht="63.75" x14ac:dyDescent="0.2">
      <c r="A271" s="14" t="s">
        <v>1708</v>
      </c>
      <c r="B271" s="14" t="s">
        <v>1709</v>
      </c>
      <c r="C271" s="29" t="s">
        <v>1582</v>
      </c>
      <c r="D271" s="14" t="s">
        <v>126</v>
      </c>
      <c r="E271" s="14" t="s">
        <v>1707</v>
      </c>
      <c r="F271" s="14"/>
      <c r="G271" s="14"/>
      <c r="H271" s="41" t="s">
        <v>1733</v>
      </c>
      <c r="I271" s="41" t="s">
        <v>1854</v>
      </c>
      <c r="J271" s="14" t="s">
        <v>1861</v>
      </c>
      <c r="K271" s="47" t="s">
        <v>1955</v>
      </c>
    </row>
    <row r="272" spans="1:11" ht="165.75" x14ac:dyDescent="0.2">
      <c r="A272" s="14" t="s">
        <v>1710</v>
      </c>
      <c r="B272" s="14" t="s">
        <v>1712</v>
      </c>
      <c r="C272" s="29" t="s">
        <v>1582</v>
      </c>
      <c r="D272" s="14" t="s">
        <v>101</v>
      </c>
      <c r="E272" s="14" t="s">
        <v>1711</v>
      </c>
      <c r="F272" s="14"/>
      <c r="G272" s="14"/>
      <c r="H272" s="41" t="s">
        <v>1734</v>
      </c>
      <c r="I272" s="41" t="s">
        <v>1828</v>
      </c>
      <c r="J272" s="14" t="s">
        <v>1863</v>
      </c>
      <c r="K272" s="48" t="s">
        <v>1956</v>
      </c>
    </row>
    <row r="273" spans="1:11" ht="38.25" x14ac:dyDescent="0.2">
      <c r="A273" s="14" t="s">
        <v>1713</v>
      </c>
      <c r="B273" s="14" t="s">
        <v>1714</v>
      </c>
      <c r="C273" s="29" t="s">
        <v>1582</v>
      </c>
      <c r="D273" s="14" t="s">
        <v>126</v>
      </c>
      <c r="E273" s="14" t="s">
        <v>1715</v>
      </c>
      <c r="F273" s="14"/>
      <c r="G273" s="14"/>
      <c r="H273" s="46" t="s">
        <v>1733</v>
      </c>
      <c r="I273" s="46" t="s">
        <v>1841</v>
      </c>
      <c r="J273" s="14" t="s">
        <v>1861</v>
      </c>
      <c r="K273" s="47" t="s">
        <v>1955</v>
      </c>
    </row>
    <row r="274" spans="1:11" ht="38.25" x14ac:dyDescent="0.2">
      <c r="A274" s="14" t="s">
        <v>1716</v>
      </c>
      <c r="B274" s="14" t="s">
        <v>1718</v>
      </c>
      <c r="C274" s="29" t="s">
        <v>1582</v>
      </c>
      <c r="D274" s="14" t="s">
        <v>126</v>
      </c>
      <c r="E274" s="14" t="s">
        <v>1717</v>
      </c>
      <c r="F274" s="14"/>
      <c r="G274" s="14"/>
      <c r="H274" s="46" t="s">
        <v>1733</v>
      </c>
      <c r="I274" s="46" t="s">
        <v>1842</v>
      </c>
      <c r="J274" s="14" t="s">
        <v>1863</v>
      </c>
      <c r="K274" s="47" t="s">
        <v>1957</v>
      </c>
    </row>
    <row r="275" spans="1:11" ht="25.5" x14ac:dyDescent="0.2">
      <c r="A275" s="17" t="s">
        <v>894</v>
      </c>
      <c r="B275" s="17" t="s">
        <v>895</v>
      </c>
      <c r="C275" s="17"/>
      <c r="D275" s="17" t="s">
        <v>93</v>
      </c>
      <c r="E275" s="17" t="s">
        <v>896</v>
      </c>
      <c r="F275" s="17"/>
      <c r="G275" s="17"/>
      <c r="H275" s="27"/>
      <c r="I275" s="27"/>
      <c r="J275" s="17"/>
      <c r="K275" s="17"/>
    </row>
    <row r="276" spans="1:11" ht="255" customHeight="1" x14ac:dyDescent="0.2">
      <c r="A276" s="14" t="s">
        <v>898</v>
      </c>
      <c r="B276" s="14" t="s">
        <v>899</v>
      </c>
      <c r="C276" s="29" t="s">
        <v>11</v>
      </c>
      <c r="D276" s="14" t="s">
        <v>126</v>
      </c>
      <c r="E276" s="14" t="s">
        <v>900</v>
      </c>
      <c r="F276" s="14"/>
      <c r="G276" s="14"/>
      <c r="H276" s="28" t="s">
        <v>1732</v>
      </c>
      <c r="I276" s="28" t="s">
        <v>1994</v>
      </c>
      <c r="J276" s="14" t="s">
        <v>1863</v>
      </c>
      <c r="K276" s="47" t="s">
        <v>1940</v>
      </c>
    </row>
    <row r="277" spans="1:11" ht="312" customHeight="1" x14ac:dyDescent="0.2">
      <c r="A277" s="14" t="s">
        <v>901</v>
      </c>
      <c r="B277" s="14" t="s">
        <v>902</v>
      </c>
      <c r="C277" s="29" t="s">
        <v>11</v>
      </c>
      <c r="D277" s="14" t="s">
        <v>126</v>
      </c>
      <c r="E277" s="14"/>
      <c r="F277" s="14"/>
      <c r="G277" s="14"/>
      <c r="H277" s="28" t="s">
        <v>1732</v>
      </c>
      <c r="I277" s="28" t="s">
        <v>1857</v>
      </c>
      <c r="J277" s="14" t="s">
        <v>1863</v>
      </c>
      <c r="K277" s="47" t="s">
        <v>1940</v>
      </c>
    </row>
    <row r="278" spans="1:11" ht="25.5" x14ac:dyDescent="0.2">
      <c r="A278" s="17" t="s">
        <v>903</v>
      </c>
      <c r="B278" s="17" t="s">
        <v>904</v>
      </c>
      <c r="C278" s="17"/>
      <c r="D278" s="17" t="s">
        <v>93</v>
      </c>
      <c r="E278" s="17" t="s">
        <v>905</v>
      </c>
      <c r="F278" s="17"/>
      <c r="G278" s="17"/>
      <c r="H278" s="27"/>
      <c r="I278" s="27"/>
      <c r="J278" s="17"/>
      <c r="K278" s="17"/>
    </row>
    <row r="279" spans="1:11" ht="63.75" x14ac:dyDescent="0.2">
      <c r="A279" s="14" t="s">
        <v>907</v>
      </c>
      <c r="B279" s="14" t="s">
        <v>908</v>
      </c>
      <c r="C279" s="29" t="s">
        <v>11</v>
      </c>
      <c r="D279" s="14" t="s">
        <v>126</v>
      </c>
      <c r="E279" s="14" t="s">
        <v>909</v>
      </c>
      <c r="F279" s="14"/>
      <c r="G279" s="14"/>
      <c r="H279" s="28" t="s">
        <v>1732</v>
      </c>
      <c r="I279" s="28" t="s">
        <v>1995</v>
      </c>
      <c r="J279" s="14" t="s">
        <v>1901</v>
      </c>
      <c r="K279" s="14"/>
    </row>
    <row r="280" spans="1:11" ht="25.5" x14ac:dyDescent="0.2">
      <c r="A280" s="14" t="s">
        <v>910</v>
      </c>
      <c r="B280" s="14" t="s">
        <v>911</v>
      </c>
      <c r="C280" s="29" t="s">
        <v>11</v>
      </c>
      <c r="D280" s="14" t="s">
        <v>126</v>
      </c>
      <c r="E280" s="14" t="s">
        <v>912</v>
      </c>
      <c r="F280" s="14"/>
      <c r="G280" s="14"/>
      <c r="H280" s="28" t="s">
        <v>1732</v>
      </c>
      <c r="I280" s="28" t="s">
        <v>1995</v>
      </c>
      <c r="J280" s="14" t="s">
        <v>1901</v>
      </c>
      <c r="K280" s="14"/>
    </row>
    <row r="281" spans="1:11" ht="77.25" customHeight="1" x14ac:dyDescent="0.2">
      <c r="A281" s="56" t="s">
        <v>913</v>
      </c>
      <c r="B281" s="56" t="s">
        <v>914</v>
      </c>
      <c r="C281" s="57" t="s">
        <v>11</v>
      </c>
      <c r="D281" s="56" t="s">
        <v>126</v>
      </c>
      <c r="E281" s="56" t="s">
        <v>915</v>
      </c>
      <c r="F281" s="56"/>
      <c r="G281" s="56"/>
      <c r="H281" s="58" t="s">
        <v>1733</v>
      </c>
      <c r="I281" s="58" t="s">
        <v>2004</v>
      </c>
      <c r="J281" s="56" t="s">
        <v>1861</v>
      </c>
      <c r="K281" s="47" t="s">
        <v>1958</v>
      </c>
    </row>
    <row r="282" spans="1:11" ht="127.5" x14ac:dyDescent="0.2">
      <c r="A282" s="14" t="s">
        <v>916</v>
      </c>
      <c r="B282" s="14" t="s">
        <v>917</v>
      </c>
      <c r="C282" s="29" t="s">
        <v>11</v>
      </c>
      <c r="D282" s="14" t="s">
        <v>126</v>
      </c>
      <c r="E282" s="14" t="s">
        <v>918</v>
      </c>
      <c r="F282" s="14"/>
      <c r="G282" s="14"/>
      <c r="H282" s="28" t="s">
        <v>1732</v>
      </c>
      <c r="I282" s="28" t="s">
        <v>1995</v>
      </c>
      <c r="J282" s="14" t="s">
        <v>1901</v>
      </c>
      <c r="K282" s="14"/>
    </row>
    <row r="283" spans="1:11" ht="25.5" x14ac:dyDescent="0.2">
      <c r="A283" s="14" t="s">
        <v>919</v>
      </c>
      <c r="B283" s="14" t="s">
        <v>920</v>
      </c>
      <c r="C283" s="29" t="s">
        <v>11</v>
      </c>
      <c r="D283" s="14" t="s">
        <v>126</v>
      </c>
      <c r="E283" s="14" t="s">
        <v>921</v>
      </c>
      <c r="F283" s="14"/>
      <c r="G283" s="14"/>
      <c r="H283" s="28" t="s">
        <v>1732</v>
      </c>
      <c r="I283" s="28" t="s">
        <v>1995</v>
      </c>
      <c r="J283" s="14" t="s">
        <v>1901</v>
      </c>
      <c r="K283" s="14"/>
    </row>
    <row r="284" spans="1:11" ht="25.5" x14ac:dyDescent="0.2">
      <c r="A284" s="14" t="s">
        <v>922</v>
      </c>
      <c r="B284" s="14" t="s">
        <v>923</v>
      </c>
      <c r="C284" s="29" t="s">
        <v>11</v>
      </c>
      <c r="D284" s="14" t="s">
        <v>126</v>
      </c>
      <c r="E284" s="14" t="s">
        <v>924</v>
      </c>
      <c r="F284" s="14"/>
      <c r="G284" s="14"/>
      <c r="H284" s="28" t="s">
        <v>1732</v>
      </c>
      <c r="I284" s="28" t="s">
        <v>1764</v>
      </c>
      <c r="J284" s="14" t="s">
        <v>1901</v>
      </c>
      <c r="K284" s="14"/>
    </row>
    <row r="285" spans="1:11" ht="63.75" x14ac:dyDescent="0.2">
      <c r="A285" s="14" t="s">
        <v>925</v>
      </c>
      <c r="B285" s="14" t="s">
        <v>926</v>
      </c>
      <c r="C285" s="29" t="s">
        <v>11</v>
      </c>
      <c r="D285" s="14" t="s">
        <v>126</v>
      </c>
      <c r="E285" s="14" t="s">
        <v>927</v>
      </c>
      <c r="F285" s="14"/>
      <c r="G285" s="14"/>
      <c r="H285" s="28" t="s">
        <v>1733</v>
      </c>
      <c r="I285" s="28" t="s">
        <v>1893</v>
      </c>
      <c r="J285" s="14" t="s">
        <v>1863</v>
      </c>
      <c r="K285" s="47" t="s">
        <v>1911</v>
      </c>
    </row>
    <row r="286" spans="1:11" ht="25.5" x14ac:dyDescent="0.2">
      <c r="A286" s="17" t="s">
        <v>928</v>
      </c>
      <c r="B286" s="17" t="s">
        <v>929</v>
      </c>
      <c r="C286" s="17"/>
      <c r="D286" s="17" t="s">
        <v>93</v>
      </c>
      <c r="E286" s="17" t="s">
        <v>930</v>
      </c>
      <c r="F286" s="17"/>
      <c r="G286" s="17"/>
      <c r="H286" s="27"/>
      <c r="I286" s="27"/>
      <c r="J286" s="17"/>
      <c r="K286" s="17"/>
    </row>
    <row r="287" spans="1:11" ht="25.5" x14ac:dyDescent="0.2">
      <c r="A287" s="14" t="s">
        <v>932</v>
      </c>
      <c r="B287" s="14" t="s">
        <v>933</v>
      </c>
      <c r="C287" s="29" t="s">
        <v>11</v>
      </c>
      <c r="D287" s="14" t="s">
        <v>126</v>
      </c>
      <c r="E287" s="14" t="s">
        <v>934</v>
      </c>
      <c r="F287" s="14"/>
      <c r="G287" s="14"/>
      <c r="H287" s="28" t="s">
        <v>1732</v>
      </c>
      <c r="I287" s="28" t="s">
        <v>1995</v>
      </c>
      <c r="J287" s="14" t="s">
        <v>1901</v>
      </c>
      <c r="K287" s="14"/>
    </row>
    <row r="288" spans="1:11" ht="63.75" x14ac:dyDescent="0.2">
      <c r="A288" s="14" t="s">
        <v>935</v>
      </c>
      <c r="B288" s="14" t="s">
        <v>936</v>
      </c>
      <c r="C288" s="29" t="s">
        <v>11</v>
      </c>
      <c r="D288" s="14" t="s">
        <v>126</v>
      </c>
      <c r="E288" s="14" t="s">
        <v>937</v>
      </c>
      <c r="F288" s="14"/>
      <c r="G288" s="14"/>
      <c r="H288" s="28" t="s">
        <v>1732</v>
      </c>
      <c r="I288" s="28" t="s">
        <v>1995</v>
      </c>
      <c r="J288" s="14" t="s">
        <v>1901</v>
      </c>
      <c r="K288" s="14"/>
    </row>
    <row r="289" spans="1:11" ht="25.5" x14ac:dyDescent="0.2">
      <c r="A289" s="17" t="s">
        <v>938</v>
      </c>
      <c r="B289" s="17" t="s">
        <v>939</v>
      </c>
      <c r="C289" s="17"/>
      <c r="D289" s="17" t="s">
        <v>93</v>
      </c>
      <c r="E289" s="17" t="s">
        <v>940</v>
      </c>
      <c r="F289" s="17"/>
      <c r="G289" s="17"/>
      <c r="H289" s="27"/>
      <c r="I289" s="27"/>
      <c r="J289" s="17"/>
      <c r="K289" s="17"/>
    </row>
    <row r="290" spans="1:11" ht="25.5" x14ac:dyDescent="0.2">
      <c r="A290" s="14" t="s">
        <v>942</v>
      </c>
      <c r="B290" s="14" t="s">
        <v>943</v>
      </c>
      <c r="C290" s="29" t="s">
        <v>11</v>
      </c>
      <c r="D290" s="14" t="s">
        <v>126</v>
      </c>
      <c r="E290" s="14" t="s">
        <v>944</v>
      </c>
      <c r="F290" s="14"/>
      <c r="G290" s="14"/>
      <c r="H290" s="28" t="s">
        <v>1732</v>
      </c>
      <c r="I290" s="28" t="s">
        <v>1995</v>
      </c>
      <c r="J290" s="14" t="s">
        <v>1901</v>
      </c>
      <c r="K290" s="14"/>
    </row>
    <row r="291" spans="1:11" ht="25.5" x14ac:dyDescent="0.2">
      <c r="A291" s="14" t="s">
        <v>945</v>
      </c>
      <c r="B291" s="14" t="s">
        <v>946</v>
      </c>
      <c r="C291" s="29" t="s">
        <v>11</v>
      </c>
      <c r="D291" s="14" t="s">
        <v>126</v>
      </c>
      <c r="E291" s="14" t="s">
        <v>947</v>
      </c>
      <c r="F291" s="14"/>
      <c r="G291" s="14"/>
      <c r="H291" s="28" t="s">
        <v>1732</v>
      </c>
      <c r="I291" s="28" t="s">
        <v>1995</v>
      </c>
      <c r="J291" s="14" t="s">
        <v>1901</v>
      </c>
      <c r="K291" s="14"/>
    </row>
    <row r="292" spans="1:11" ht="140.1" customHeight="1" x14ac:dyDescent="0.2">
      <c r="A292" s="14" t="s">
        <v>948</v>
      </c>
      <c r="B292" s="14" t="s">
        <v>949</v>
      </c>
      <c r="C292" s="29" t="s">
        <v>11</v>
      </c>
      <c r="D292" s="14" t="s">
        <v>126</v>
      </c>
      <c r="E292" s="14"/>
      <c r="F292" s="14"/>
      <c r="G292" s="14"/>
      <c r="H292" s="28" t="s">
        <v>1732</v>
      </c>
      <c r="I292" s="28" t="s">
        <v>1857</v>
      </c>
      <c r="J292" s="14" t="s">
        <v>1901</v>
      </c>
      <c r="K292" s="14"/>
    </row>
    <row r="293" spans="1:11" ht="76.5" x14ac:dyDescent="0.2">
      <c r="A293" s="14" t="s">
        <v>950</v>
      </c>
      <c r="B293" s="14" t="s">
        <v>951</v>
      </c>
      <c r="C293" s="29" t="s">
        <v>11</v>
      </c>
      <c r="D293" s="14" t="s">
        <v>126</v>
      </c>
      <c r="E293" s="14" t="s">
        <v>952</v>
      </c>
      <c r="F293" s="14"/>
      <c r="G293" s="14"/>
      <c r="H293" s="28" t="s">
        <v>1732</v>
      </c>
      <c r="I293" s="28" t="s">
        <v>1995</v>
      </c>
      <c r="J293" s="14" t="s">
        <v>1901</v>
      </c>
      <c r="K293" s="14"/>
    </row>
    <row r="294" spans="1:11" ht="99.95" customHeight="1" x14ac:dyDescent="0.2">
      <c r="A294" s="14" t="s">
        <v>953</v>
      </c>
      <c r="B294" s="14" t="s">
        <v>954</v>
      </c>
      <c r="C294" s="29" t="s">
        <v>11</v>
      </c>
      <c r="D294" s="14" t="s">
        <v>101</v>
      </c>
      <c r="E294" s="14"/>
      <c r="F294" s="14"/>
      <c r="G294" s="14"/>
      <c r="H294" s="28" t="s">
        <v>1732</v>
      </c>
      <c r="I294" s="28" t="s">
        <v>1857</v>
      </c>
      <c r="J294" s="14" t="s">
        <v>1901</v>
      </c>
      <c r="K294" s="14"/>
    </row>
    <row r="295" spans="1:11" ht="25.5" x14ac:dyDescent="0.2">
      <c r="A295" s="14" t="s">
        <v>955</v>
      </c>
      <c r="B295" s="14" t="s">
        <v>956</v>
      </c>
      <c r="C295" s="29" t="s">
        <v>11</v>
      </c>
      <c r="D295" s="14" t="s">
        <v>126</v>
      </c>
      <c r="E295" s="14" t="s">
        <v>957</v>
      </c>
      <c r="F295" s="14"/>
      <c r="G295" s="14"/>
      <c r="H295" s="28" t="s">
        <v>1732</v>
      </c>
      <c r="I295" s="28" t="s">
        <v>1995</v>
      </c>
      <c r="J295" s="14" t="s">
        <v>1901</v>
      </c>
      <c r="K295" s="14"/>
    </row>
    <row r="296" spans="1:11" ht="25.5" x14ac:dyDescent="0.2">
      <c r="A296" s="14" t="s">
        <v>958</v>
      </c>
      <c r="B296" s="14" t="s">
        <v>959</v>
      </c>
      <c r="C296" s="29" t="s">
        <v>11</v>
      </c>
      <c r="D296" s="14" t="s">
        <v>126</v>
      </c>
      <c r="E296" s="14" t="s">
        <v>960</v>
      </c>
      <c r="F296" s="14"/>
      <c r="G296" s="14"/>
      <c r="H296" s="28" t="s">
        <v>1732</v>
      </c>
      <c r="I296" s="28" t="s">
        <v>1995</v>
      </c>
      <c r="J296" s="14" t="s">
        <v>1901</v>
      </c>
      <c r="K296" s="14"/>
    </row>
    <row r="297" spans="1:11" ht="25.5" x14ac:dyDescent="0.2">
      <c r="A297" s="14" t="s">
        <v>961</v>
      </c>
      <c r="B297" s="14" t="s">
        <v>962</v>
      </c>
      <c r="C297" s="29" t="s">
        <v>11</v>
      </c>
      <c r="D297" s="14" t="s">
        <v>126</v>
      </c>
      <c r="E297" s="14" t="s">
        <v>963</v>
      </c>
      <c r="F297" s="14"/>
      <c r="G297" s="14"/>
      <c r="H297" s="28" t="s">
        <v>1732</v>
      </c>
      <c r="I297" s="28" t="s">
        <v>1995</v>
      </c>
      <c r="J297" s="14" t="s">
        <v>1901</v>
      </c>
      <c r="K297" s="14"/>
    </row>
    <row r="298" spans="1:11" ht="25.5" x14ac:dyDescent="0.2">
      <c r="A298" s="17" t="s">
        <v>964</v>
      </c>
      <c r="B298" s="17" t="s">
        <v>965</v>
      </c>
      <c r="C298" s="17"/>
      <c r="D298" s="17" t="s">
        <v>93</v>
      </c>
      <c r="E298" s="17" t="s">
        <v>966</v>
      </c>
      <c r="F298" s="17"/>
      <c r="G298" s="17"/>
      <c r="H298" s="27"/>
      <c r="I298" s="27"/>
      <c r="J298" s="17"/>
      <c r="K298" s="17"/>
    </row>
    <row r="299" spans="1:11" ht="25.5" x14ac:dyDescent="0.2">
      <c r="A299" s="14" t="s">
        <v>968</v>
      </c>
      <c r="B299" s="14" t="s">
        <v>969</v>
      </c>
      <c r="C299" s="29" t="s">
        <v>11</v>
      </c>
      <c r="D299" s="14" t="s">
        <v>126</v>
      </c>
      <c r="E299" s="14" t="s">
        <v>970</v>
      </c>
      <c r="F299" s="14"/>
      <c r="G299" s="14"/>
      <c r="H299" s="28" t="s">
        <v>1732</v>
      </c>
      <c r="I299" s="28" t="s">
        <v>1995</v>
      </c>
      <c r="J299" s="14" t="s">
        <v>1901</v>
      </c>
      <c r="K299" s="14"/>
    </row>
    <row r="300" spans="1:11" ht="38.25" x14ac:dyDescent="0.2">
      <c r="A300" s="56" t="s">
        <v>971</v>
      </c>
      <c r="B300" s="56" t="s">
        <v>972</v>
      </c>
      <c r="C300" s="57" t="s">
        <v>11</v>
      </c>
      <c r="D300" s="56" t="s">
        <v>126</v>
      </c>
      <c r="E300" s="56" t="s">
        <v>973</v>
      </c>
      <c r="F300" s="56"/>
      <c r="G300" s="56"/>
      <c r="H300" s="58" t="s">
        <v>1736</v>
      </c>
      <c r="I300" s="58" t="s">
        <v>2002</v>
      </c>
      <c r="J300" s="56" t="s">
        <v>1861</v>
      </c>
      <c r="K300" s="47" t="s">
        <v>1959</v>
      </c>
    </row>
    <row r="301" spans="1:11" ht="51" x14ac:dyDescent="0.2">
      <c r="A301" s="14" t="s">
        <v>974</v>
      </c>
      <c r="B301" s="14" t="s">
        <v>975</v>
      </c>
      <c r="C301" s="29" t="s">
        <v>11</v>
      </c>
      <c r="D301" s="14" t="s">
        <v>126</v>
      </c>
      <c r="E301" s="14" t="s">
        <v>976</v>
      </c>
      <c r="F301" s="14"/>
      <c r="G301" s="14"/>
      <c r="H301" s="28" t="s">
        <v>1732</v>
      </c>
      <c r="I301" s="28" t="s">
        <v>1995</v>
      </c>
      <c r="J301" s="14" t="s">
        <v>1901</v>
      </c>
      <c r="K301" s="14"/>
    </row>
    <row r="302" spans="1:11" ht="25.5" x14ac:dyDescent="0.2">
      <c r="A302" s="14" t="s">
        <v>977</v>
      </c>
      <c r="B302" s="14" t="s">
        <v>978</v>
      </c>
      <c r="C302" s="29" t="s">
        <v>11</v>
      </c>
      <c r="D302" s="14" t="s">
        <v>126</v>
      </c>
      <c r="E302" s="14" t="s">
        <v>979</v>
      </c>
      <c r="F302" s="14"/>
      <c r="G302" s="14"/>
      <c r="H302" s="28" t="s">
        <v>1732</v>
      </c>
      <c r="I302" s="28" t="s">
        <v>1995</v>
      </c>
      <c r="J302" s="14" t="s">
        <v>1901</v>
      </c>
      <c r="K302" s="14"/>
    </row>
    <row r="303" spans="1:11" ht="25.5" x14ac:dyDescent="0.2">
      <c r="A303" s="14" t="s">
        <v>980</v>
      </c>
      <c r="B303" s="14" t="s">
        <v>981</v>
      </c>
      <c r="C303" s="29" t="s">
        <v>11</v>
      </c>
      <c r="D303" s="14" t="s">
        <v>126</v>
      </c>
      <c r="E303" s="14" t="s">
        <v>982</v>
      </c>
      <c r="F303" s="14"/>
      <c r="G303" s="14"/>
      <c r="H303" s="28" t="s">
        <v>1732</v>
      </c>
      <c r="I303" s="28" t="s">
        <v>1995</v>
      </c>
      <c r="J303" s="14" t="s">
        <v>1901</v>
      </c>
      <c r="K303" s="14"/>
    </row>
    <row r="304" spans="1:11" ht="25.5" x14ac:dyDescent="0.2">
      <c r="A304" s="14" t="s">
        <v>983</v>
      </c>
      <c r="B304" s="14" t="s">
        <v>984</v>
      </c>
      <c r="C304" s="29" t="s">
        <v>11</v>
      </c>
      <c r="D304" s="14" t="s">
        <v>126</v>
      </c>
      <c r="E304" s="14" t="s">
        <v>985</v>
      </c>
      <c r="F304" s="14"/>
      <c r="G304" s="14"/>
      <c r="H304" s="28" t="s">
        <v>1732</v>
      </c>
      <c r="I304" s="28" t="s">
        <v>1995</v>
      </c>
      <c r="J304" s="14" t="s">
        <v>1901</v>
      </c>
      <c r="K304" s="14"/>
    </row>
    <row r="305" spans="1:11" ht="38.25" x14ac:dyDescent="0.2">
      <c r="A305" s="56" t="s">
        <v>986</v>
      </c>
      <c r="B305" s="56" t="s">
        <v>987</v>
      </c>
      <c r="C305" s="57" t="s">
        <v>11</v>
      </c>
      <c r="D305" s="56" t="s">
        <v>126</v>
      </c>
      <c r="E305" s="56" t="s">
        <v>988</v>
      </c>
      <c r="F305" s="56"/>
      <c r="G305" s="56"/>
      <c r="H305" s="58" t="s">
        <v>1733</v>
      </c>
      <c r="I305" s="58" t="s">
        <v>2003</v>
      </c>
      <c r="J305" s="56" t="s">
        <v>1861</v>
      </c>
      <c r="K305" s="47" t="s">
        <v>1959</v>
      </c>
    </row>
    <row r="306" spans="1:11" ht="216.75" x14ac:dyDescent="0.2">
      <c r="A306" s="14" t="s">
        <v>989</v>
      </c>
      <c r="B306" s="14" t="s">
        <v>990</v>
      </c>
      <c r="C306" s="29" t="s">
        <v>11</v>
      </c>
      <c r="D306" s="14" t="s">
        <v>126</v>
      </c>
      <c r="E306" s="14" t="s">
        <v>991</v>
      </c>
      <c r="F306" s="14"/>
      <c r="G306" s="14"/>
      <c r="H306" s="28" t="s">
        <v>1732</v>
      </c>
      <c r="I306" s="28" t="s">
        <v>1995</v>
      </c>
      <c r="J306" s="14" t="s">
        <v>1901</v>
      </c>
      <c r="K306" s="14"/>
    </row>
    <row r="307" spans="1:11" ht="102" x14ac:dyDescent="0.2">
      <c r="A307" s="14" t="s">
        <v>992</v>
      </c>
      <c r="B307" s="14" t="s">
        <v>993</v>
      </c>
      <c r="C307" s="29" t="s">
        <v>11</v>
      </c>
      <c r="D307" s="14" t="s">
        <v>126</v>
      </c>
      <c r="E307" s="14" t="s">
        <v>994</v>
      </c>
      <c r="F307" s="14"/>
      <c r="G307" s="14"/>
      <c r="H307" s="28" t="s">
        <v>1732</v>
      </c>
      <c r="I307" s="28" t="s">
        <v>1995</v>
      </c>
      <c r="J307" s="14" t="s">
        <v>1901</v>
      </c>
      <c r="K307" s="14"/>
    </row>
    <row r="308" spans="1:11" ht="25.5" x14ac:dyDescent="0.2">
      <c r="A308" s="14" t="s">
        <v>995</v>
      </c>
      <c r="B308" s="14" t="s">
        <v>996</v>
      </c>
      <c r="C308" s="29" t="s">
        <v>11</v>
      </c>
      <c r="D308" s="14" t="s">
        <v>126</v>
      </c>
      <c r="E308" s="14" t="s">
        <v>997</v>
      </c>
      <c r="F308" s="14"/>
      <c r="G308" s="14"/>
      <c r="H308" s="28" t="s">
        <v>1732</v>
      </c>
      <c r="I308" s="28" t="s">
        <v>1995</v>
      </c>
      <c r="J308" s="14" t="s">
        <v>1901</v>
      </c>
      <c r="K308" s="14"/>
    </row>
    <row r="309" spans="1:11" ht="114.75" x14ac:dyDescent="0.2">
      <c r="A309" s="14" t="s">
        <v>998</v>
      </c>
      <c r="B309" s="14" t="s">
        <v>999</v>
      </c>
      <c r="C309" s="29" t="s">
        <v>11</v>
      </c>
      <c r="D309" s="14" t="s">
        <v>126</v>
      </c>
      <c r="E309" s="14" t="s">
        <v>1000</v>
      </c>
      <c r="F309" s="14"/>
      <c r="G309" s="14"/>
      <c r="H309" s="28" t="s">
        <v>1733</v>
      </c>
      <c r="I309" s="28" t="s">
        <v>1996</v>
      </c>
      <c r="J309" s="14" t="s">
        <v>1863</v>
      </c>
      <c r="K309" s="47" t="s">
        <v>1960</v>
      </c>
    </row>
    <row r="310" spans="1:11" ht="140.25" x14ac:dyDescent="0.2">
      <c r="A310" s="14" t="s">
        <v>1001</v>
      </c>
      <c r="B310" s="14" t="s">
        <v>1002</v>
      </c>
      <c r="C310" s="29" t="s">
        <v>11</v>
      </c>
      <c r="D310" s="14" t="s">
        <v>126</v>
      </c>
      <c r="E310" s="14" t="s">
        <v>1003</v>
      </c>
      <c r="F310" s="14"/>
      <c r="G310" s="14"/>
      <c r="H310" s="28" t="s">
        <v>1733</v>
      </c>
      <c r="I310" s="28" t="s">
        <v>1997</v>
      </c>
      <c r="J310" s="14" t="s">
        <v>1863</v>
      </c>
      <c r="K310" s="47" t="s">
        <v>1961</v>
      </c>
    </row>
    <row r="311" spans="1:11" ht="25.5" x14ac:dyDescent="0.2">
      <c r="A311" s="17" t="s">
        <v>1004</v>
      </c>
      <c r="B311" s="17" t="s">
        <v>1005</v>
      </c>
      <c r="C311" s="17"/>
      <c r="D311" s="17" t="s">
        <v>93</v>
      </c>
      <c r="E311" s="17" t="s">
        <v>1006</v>
      </c>
      <c r="F311" s="17"/>
      <c r="G311" s="17"/>
      <c r="H311" s="27"/>
      <c r="I311" s="27"/>
      <c r="J311" s="17"/>
      <c r="K311" s="17"/>
    </row>
    <row r="312" spans="1:11" ht="84" customHeight="1" x14ac:dyDescent="0.2">
      <c r="A312" s="14" t="s">
        <v>1008</v>
      </c>
      <c r="B312" s="14" t="s">
        <v>1009</v>
      </c>
      <c r="C312" s="29" t="s">
        <v>11</v>
      </c>
      <c r="D312" s="14" t="s">
        <v>126</v>
      </c>
      <c r="E312" s="14" t="s">
        <v>1010</v>
      </c>
      <c r="F312" s="14"/>
      <c r="G312" s="14"/>
      <c r="H312" s="28" t="s">
        <v>1733</v>
      </c>
      <c r="I312" s="28" t="s">
        <v>1998</v>
      </c>
      <c r="J312" s="14" t="s">
        <v>1861</v>
      </c>
      <c r="K312" s="47" t="s">
        <v>1941</v>
      </c>
    </row>
    <row r="313" spans="1:11" ht="25.5" x14ac:dyDescent="0.2">
      <c r="A313" s="14" t="s">
        <v>1011</v>
      </c>
      <c r="B313" s="14" t="s">
        <v>1012</v>
      </c>
      <c r="C313" s="29" t="s">
        <v>11</v>
      </c>
      <c r="D313" s="14" t="s">
        <v>126</v>
      </c>
      <c r="E313" s="14" t="s">
        <v>1013</v>
      </c>
      <c r="F313" s="14"/>
      <c r="G313" s="14"/>
      <c r="H313" s="28" t="s">
        <v>1732</v>
      </c>
      <c r="I313" s="28" t="s">
        <v>1764</v>
      </c>
      <c r="J313" s="14" t="s">
        <v>1901</v>
      </c>
      <c r="K313" s="14"/>
    </row>
    <row r="314" spans="1:11" ht="25.5" x14ac:dyDescent="0.2">
      <c r="A314" s="14" t="s">
        <v>1014</v>
      </c>
      <c r="B314" s="14" t="s">
        <v>1015</v>
      </c>
      <c r="C314" s="29" t="s">
        <v>11</v>
      </c>
      <c r="D314" s="14" t="s">
        <v>126</v>
      </c>
      <c r="E314" s="14" t="s">
        <v>1016</v>
      </c>
      <c r="F314" s="14"/>
      <c r="G314" s="14"/>
      <c r="H314" s="28" t="s">
        <v>1732</v>
      </c>
      <c r="I314" s="28" t="s">
        <v>1995</v>
      </c>
      <c r="J314" s="14" t="s">
        <v>1901</v>
      </c>
      <c r="K314" s="14"/>
    </row>
    <row r="315" spans="1:11" ht="25.5" x14ac:dyDescent="0.2">
      <c r="A315" s="17" t="s">
        <v>1017</v>
      </c>
      <c r="B315" s="17" t="s">
        <v>1018</v>
      </c>
      <c r="C315" s="17"/>
      <c r="D315" s="17" t="s">
        <v>93</v>
      </c>
      <c r="E315" s="17" t="s">
        <v>1019</v>
      </c>
      <c r="F315" s="17"/>
      <c r="G315" s="17"/>
      <c r="H315" s="27"/>
      <c r="I315" s="27"/>
      <c r="J315" s="17"/>
      <c r="K315" s="17"/>
    </row>
    <row r="316" spans="1:11" ht="38.25" x14ac:dyDescent="0.2">
      <c r="A316" s="14" t="s">
        <v>1021</v>
      </c>
      <c r="B316" s="14" t="s">
        <v>1022</v>
      </c>
      <c r="C316" s="29" t="s">
        <v>11</v>
      </c>
      <c r="D316" s="14" t="s">
        <v>126</v>
      </c>
      <c r="E316" s="14" t="s">
        <v>1023</v>
      </c>
      <c r="F316" s="14"/>
      <c r="G316" s="14"/>
      <c r="H316" s="28" t="s">
        <v>1732</v>
      </c>
      <c r="I316" s="28" t="s">
        <v>1995</v>
      </c>
      <c r="J316" s="14" t="s">
        <v>1901</v>
      </c>
      <c r="K316" s="14"/>
    </row>
    <row r="317" spans="1:11" ht="63.75" x14ac:dyDescent="0.2">
      <c r="A317" s="14" t="s">
        <v>1024</v>
      </c>
      <c r="B317" s="14" t="s">
        <v>1025</v>
      </c>
      <c r="C317" s="29" t="s">
        <v>11</v>
      </c>
      <c r="D317" s="14" t="s">
        <v>126</v>
      </c>
      <c r="E317" s="14" t="s">
        <v>1026</v>
      </c>
      <c r="F317" s="14"/>
      <c r="G317" s="14"/>
      <c r="H317" s="28" t="s">
        <v>1732</v>
      </c>
      <c r="I317" s="28" t="s">
        <v>1995</v>
      </c>
      <c r="J317" s="14" t="s">
        <v>1901</v>
      </c>
      <c r="K317" s="14"/>
    </row>
    <row r="318" spans="1:11" ht="25.5" x14ac:dyDescent="0.2">
      <c r="A318" s="14" t="s">
        <v>1027</v>
      </c>
      <c r="B318" s="14" t="s">
        <v>1028</v>
      </c>
      <c r="C318" s="29" t="s">
        <v>11</v>
      </c>
      <c r="D318" s="14" t="s">
        <v>126</v>
      </c>
      <c r="E318" s="14" t="s">
        <v>1029</v>
      </c>
      <c r="F318" s="14"/>
      <c r="G318" s="14"/>
      <c r="H318" s="28" t="s">
        <v>1732</v>
      </c>
      <c r="I318" s="28" t="s">
        <v>1995</v>
      </c>
      <c r="J318" s="14" t="s">
        <v>1901</v>
      </c>
      <c r="K318" s="14"/>
    </row>
    <row r="319" spans="1:11" ht="38.25" x14ac:dyDescent="0.2">
      <c r="A319" s="14" t="s">
        <v>1030</v>
      </c>
      <c r="B319" s="14" t="s">
        <v>1031</v>
      </c>
      <c r="C319" s="29" t="s">
        <v>11</v>
      </c>
      <c r="D319" s="14" t="s">
        <v>126</v>
      </c>
      <c r="E319" s="14" t="s">
        <v>1032</v>
      </c>
      <c r="F319" s="14"/>
      <c r="G319" s="14"/>
      <c r="H319" s="28" t="s">
        <v>1732</v>
      </c>
      <c r="I319" s="28" t="s">
        <v>1995</v>
      </c>
      <c r="J319" s="14" t="s">
        <v>1901</v>
      </c>
      <c r="K319" s="14"/>
    </row>
    <row r="320" spans="1:11" ht="25.5" x14ac:dyDescent="0.2">
      <c r="A320" s="14" t="s">
        <v>1033</v>
      </c>
      <c r="B320" s="14" t="s">
        <v>1034</v>
      </c>
      <c r="C320" s="29" t="s">
        <v>11</v>
      </c>
      <c r="D320" s="14" t="s">
        <v>126</v>
      </c>
      <c r="E320" s="14" t="s">
        <v>1035</v>
      </c>
      <c r="F320" s="14"/>
      <c r="G320" s="14"/>
      <c r="H320" s="28" t="s">
        <v>1736</v>
      </c>
      <c r="I320" s="28" t="s">
        <v>1999</v>
      </c>
      <c r="J320" s="14" t="s">
        <v>1861</v>
      </c>
      <c r="K320" s="14"/>
    </row>
    <row r="321" spans="1:11" ht="38.25" x14ac:dyDescent="0.2">
      <c r="A321" s="14" t="s">
        <v>1036</v>
      </c>
      <c r="B321" s="14" t="s">
        <v>1037</v>
      </c>
      <c r="C321" s="29" t="s">
        <v>11</v>
      </c>
      <c r="D321" s="14" t="s">
        <v>126</v>
      </c>
      <c r="E321" s="14" t="s">
        <v>1038</v>
      </c>
      <c r="F321" s="14"/>
      <c r="G321" s="14"/>
      <c r="H321" s="28" t="s">
        <v>1732</v>
      </c>
      <c r="I321" s="28" t="s">
        <v>1995</v>
      </c>
      <c r="J321" s="14" t="s">
        <v>1901</v>
      </c>
      <c r="K321" s="14"/>
    </row>
    <row r="322" spans="1:11" ht="51" x14ac:dyDescent="0.2">
      <c r="A322" s="14" t="s">
        <v>1039</v>
      </c>
      <c r="B322" s="14" t="s">
        <v>1040</v>
      </c>
      <c r="C322" s="29" t="s">
        <v>11</v>
      </c>
      <c r="D322" s="14" t="s">
        <v>126</v>
      </c>
      <c r="E322" s="14" t="s">
        <v>1041</v>
      </c>
      <c r="F322" s="14"/>
      <c r="G322" s="14"/>
      <c r="H322" s="28" t="s">
        <v>1732</v>
      </c>
      <c r="I322" s="28" t="s">
        <v>1995</v>
      </c>
      <c r="J322" s="14" t="s">
        <v>1901</v>
      </c>
      <c r="K322" s="14"/>
    </row>
    <row r="323" spans="1:11" ht="38.25" x14ac:dyDescent="0.2">
      <c r="A323" s="14" t="s">
        <v>1042</v>
      </c>
      <c r="B323" s="14" t="s">
        <v>1043</v>
      </c>
      <c r="C323" s="29" t="s">
        <v>11</v>
      </c>
      <c r="D323" s="14" t="s">
        <v>126</v>
      </c>
      <c r="E323" s="14" t="s">
        <v>1044</v>
      </c>
      <c r="F323" s="14"/>
      <c r="G323" s="14"/>
      <c r="H323" s="28" t="s">
        <v>1732</v>
      </c>
      <c r="I323" s="28" t="s">
        <v>1995</v>
      </c>
      <c r="J323" s="14" t="s">
        <v>1901</v>
      </c>
      <c r="K323" s="14"/>
    </row>
    <row r="324" spans="1:11" ht="38.25" x14ac:dyDescent="0.2">
      <c r="A324" s="14" t="s">
        <v>1045</v>
      </c>
      <c r="B324" s="14" t="s">
        <v>1046</v>
      </c>
      <c r="C324" s="29" t="s">
        <v>11</v>
      </c>
      <c r="D324" s="14" t="s">
        <v>126</v>
      </c>
      <c r="E324" s="14" t="s">
        <v>1047</v>
      </c>
      <c r="F324" s="14"/>
      <c r="G324" s="14"/>
      <c r="H324" s="28" t="s">
        <v>1732</v>
      </c>
      <c r="I324" s="28" t="s">
        <v>1995</v>
      </c>
      <c r="J324" s="14" t="s">
        <v>1901</v>
      </c>
      <c r="K324" s="14"/>
    </row>
    <row r="325" spans="1:11" ht="102" x14ac:dyDescent="0.2">
      <c r="A325" s="14" t="s">
        <v>1048</v>
      </c>
      <c r="B325" s="14" t="s">
        <v>1049</v>
      </c>
      <c r="C325" s="29" t="s">
        <v>11</v>
      </c>
      <c r="D325" s="14" t="s">
        <v>126</v>
      </c>
      <c r="E325" s="14" t="s">
        <v>1050</v>
      </c>
      <c r="F325" s="14"/>
      <c r="G325" s="14"/>
      <c r="H325" s="28" t="s">
        <v>1733</v>
      </c>
      <c r="I325" s="28" t="s">
        <v>1998</v>
      </c>
      <c r="J325" s="14" t="s">
        <v>1861</v>
      </c>
      <c r="K325" s="47" t="s">
        <v>1941</v>
      </c>
    </row>
    <row r="326" spans="1:11" ht="51" x14ac:dyDescent="0.2">
      <c r="A326" s="14" t="s">
        <v>1051</v>
      </c>
      <c r="B326" s="14" t="s">
        <v>1052</v>
      </c>
      <c r="C326" s="29" t="s">
        <v>11</v>
      </c>
      <c r="D326" s="14" t="s">
        <v>126</v>
      </c>
      <c r="E326" s="14" t="s">
        <v>1053</v>
      </c>
      <c r="F326" s="14"/>
      <c r="G326" s="14"/>
      <c r="H326" s="28" t="s">
        <v>1734</v>
      </c>
      <c r="I326" s="28" t="s">
        <v>2000</v>
      </c>
      <c r="J326" s="14" t="s">
        <v>1861</v>
      </c>
      <c r="K326" s="47" t="s">
        <v>1955</v>
      </c>
    </row>
    <row r="327" spans="1:11" ht="25.5" x14ac:dyDescent="0.2">
      <c r="A327" s="14" t="s">
        <v>1054</v>
      </c>
      <c r="B327" s="14" t="s">
        <v>1055</v>
      </c>
      <c r="C327" s="29" t="s">
        <v>11</v>
      </c>
      <c r="D327" s="14" t="s">
        <v>126</v>
      </c>
      <c r="E327" s="14" t="s">
        <v>1056</v>
      </c>
      <c r="F327" s="14"/>
      <c r="G327" s="14"/>
      <c r="H327" s="28" t="s">
        <v>1732</v>
      </c>
      <c r="I327" s="28" t="s">
        <v>1995</v>
      </c>
      <c r="J327" s="14" t="s">
        <v>1901</v>
      </c>
      <c r="K327" s="14"/>
    </row>
    <row r="328" spans="1:11" ht="38.25" x14ac:dyDescent="0.2">
      <c r="A328" s="14" t="s">
        <v>1057</v>
      </c>
      <c r="B328" s="14" t="s">
        <v>1058</v>
      </c>
      <c r="C328" s="29" t="s">
        <v>11</v>
      </c>
      <c r="D328" s="14" t="s">
        <v>126</v>
      </c>
      <c r="E328" s="14" t="s">
        <v>1059</v>
      </c>
      <c r="F328" s="14"/>
      <c r="G328" s="14"/>
      <c r="H328" s="28" t="s">
        <v>1732</v>
      </c>
      <c r="I328" s="28" t="s">
        <v>1995</v>
      </c>
      <c r="J328" s="14" t="s">
        <v>1901</v>
      </c>
      <c r="K328" s="14"/>
    </row>
    <row r="329" spans="1:11" ht="30" x14ac:dyDescent="0.2">
      <c r="A329" s="17" t="s">
        <v>1060</v>
      </c>
      <c r="B329" s="17" t="s">
        <v>1061</v>
      </c>
      <c r="C329" s="17"/>
      <c r="D329" s="17" t="s">
        <v>93</v>
      </c>
      <c r="E329" s="17" t="s">
        <v>1062</v>
      </c>
      <c r="F329" s="17"/>
      <c r="G329" s="17"/>
      <c r="H329" s="27"/>
      <c r="I329" s="27"/>
      <c r="J329" s="17"/>
      <c r="K329" s="17"/>
    </row>
    <row r="330" spans="1:11" ht="153" x14ac:dyDescent="0.2">
      <c r="A330" s="14" t="s">
        <v>1064</v>
      </c>
      <c r="B330" s="14" t="s">
        <v>1065</v>
      </c>
      <c r="C330" s="29" t="s">
        <v>11</v>
      </c>
      <c r="D330" s="14" t="s">
        <v>126</v>
      </c>
      <c r="E330" s="14" t="s">
        <v>1066</v>
      </c>
      <c r="F330" s="14" t="s">
        <v>128</v>
      </c>
      <c r="G330" s="14"/>
      <c r="H330" s="41" t="s">
        <v>1733</v>
      </c>
      <c r="I330" s="41" t="s">
        <v>1894</v>
      </c>
      <c r="J330" s="14" t="s">
        <v>1863</v>
      </c>
      <c r="K330" s="47" t="s">
        <v>1942</v>
      </c>
    </row>
    <row r="331" spans="1:11" ht="114.75" x14ac:dyDescent="0.2">
      <c r="A331" s="14" t="s">
        <v>1067</v>
      </c>
      <c r="B331" s="14" t="s">
        <v>1068</v>
      </c>
      <c r="C331" s="29" t="s">
        <v>11</v>
      </c>
      <c r="D331" s="14" t="s">
        <v>126</v>
      </c>
      <c r="E331" s="14" t="s">
        <v>1069</v>
      </c>
      <c r="F331" s="14" t="s">
        <v>128</v>
      </c>
      <c r="G331" s="14"/>
      <c r="H331" s="41" t="s">
        <v>1732</v>
      </c>
      <c r="I331" s="41" t="s">
        <v>1829</v>
      </c>
      <c r="J331" s="14" t="s">
        <v>1901</v>
      </c>
      <c r="K331" s="14"/>
    </row>
    <row r="332" spans="1:11" ht="25.5" x14ac:dyDescent="0.2">
      <c r="A332" s="17" t="s">
        <v>1070</v>
      </c>
      <c r="B332" s="17" t="s">
        <v>1071</v>
      </c>
      <c r="C332" s="17"/>
      <c r="D332" s="17" t="s">
        <v>93</v>
      </c>
      <c r="E332" s="17" t="s">
        <v>1072</v>
      </c>
      <c r="F332" s="17"/>
      <c r="G332" s="17"/>
      <c r="H332" s="27"/>
      <c r="I332" s="27"/>
      <c r="J332" s="17"/>
      <c r="K332" s="17"/>
    </row>
    <row r="333" spans="1:11" ht="51" x14ac:dyDescent="0.2">
      <c r="A333" s="14" t="s">
        <v>1074</v>
      </c>
      <c r="B333" s="14" t="s">
        <v>1075</v>
      </c>
      <c r="C333" s="29" t="s">
        <v>1582</v>
      </c>
      <c r="D333" s="14" t="s">
        <v>101</v>
      </c>
      <c r="E333" s="14" t="s">
        <v>1076</v>
      </c>
      <c r="F333" s="14"/>
      <c r="G333" s="14"/>
      <c r="H333" s="41" t="s">
        <v>1733</v>
      </c>
      <c r="I333" s="44" t="s">
        <v>1770</v>
      </c>
      <c r="J333" s="14" t="s">
        <v>1861</v>
      </c>
      <c r="K333" s="47" t="s">
        <v>1943</v>
      </c>
    </row>
    <row r="334" spans="1:11" ht="127.5" x14ac:dyDescent="0.2">
      <c r="A334" s="14" t="s">
        <v>1077</v>
      </c>
      <c r="B334" s="14" t="s">
        <v>1078</v>
      </c>
      <c r="C334" s="29" t="s">
        <v>1582</v>
      </c>
      <c r="D334" s="14" t="s">
        <v>101</v>
      </c>
      <c r="E334" s="14" t="s">
        <v>1079</v>
      </c>
      <c r="F334" s="14"/>
      <c r="G334" s="14"/>
      <c r="H334" s="41" t="s">
        <v>1733</v>
      </c>
      <c r="I334" s="44" t="s">
        <v>1770</v>
      </c>
      <c r="J334" s="14" t="s">
        <v>1861</v>
      </c>
      <c r="K334" s="47" t="s">
        <v>1943</v>
      </c>
    </row>
    <row r="335" spans="1:11" ht="38.25" x14ac:dyDescent="0.2">
      <c r="A335" s="14" t="s">
        <v>1080</v>
      </c>
      <c r="B335" s="14" t="s">
        <v>1081</v>
      </c>
      <c r="C335" s="29" t="s">
        <v>1582</v>
      </c>
      <c r="D335" s="14" t="s">
        <v>101</v>
      </c>
      <c r="E335" s="14" t="s">
        <v>1082</v>
      </c>
      <c r="F335" s="14"/>
      <c r="G335" s="14"/>
      <c r="H335" s="41" t="s">
        <v>1733</v>
      </c>
      <c r="I335" s="44" t="s">
        <v>1770</v>
      </c>
      <c r="J335" s="14" t="s">
        <v>1861</v>
      </c>
      <c r="K335" s="47" t="s">
        <v>1943</v>
      </c>
    </row>
    <row r="336" spans="1:11" ht="38.25" x14ac:dyDescent="0.2">
      <c r="A336" s="14" t="s">
        <v>1083</v>
      </c>
      <c r="B336" s="14" t="s">
        <v>1084</v>
      </c>
      <c r="C336" s="29" t="s">
        <v>1582</v>
      </c>
      <c r="D336" s="14" t="s">
        <v>101</v>
      </c>
      <c r="E336" s="14" t="s">
        <v>1085</v>
      </c>
      <c r="F336" s="14"/>
      <c r="G336" s="14"/>
      <c r="H336" s="41" t="s">
        <v>1733</v>
      </c>
      <c r="I336" s="44" t="s">
        <v>1770</v>
      </c>
      <c r="J336" s="14" t="s">
        <v>1861</v>
      </c>
      <c r="K336" s="47" t="s">
        <v>1943</v>
      </c>
    </row>
    <row r="337" spans="1:11" ht="51" x14ac:dyDescent="0.2">
      <c r="A337" s="14" t="s">
        <v>1086</v>
      </c>
      <c r="B337" s="14" t="s">
        <v>1087</v>
      </c>
      <c r="C337" s="29" t="s">
        <v>1582</v>
      </c>
      <c r="D337" s="14" t="s">
        <v>101</v>
      </c>
      <c r="E337" s="14" t="s">
        <v>1088</v>
      </c>
      <c r="F337" s="14"/>
      <c r="G337" s="14"/>
      <c r="H337" s="41" t="s">
        <v>1733</v>
      </c>
      <c r="I337" s="44" t="s">
        <v>1770</v>
      </c>
      <c r="J337" s="14" t="s">
        <v>1861</v>
      </c>
      <c r="K337" s="47" t="s">
        <v>1943</v>
      </c>
    </row>
    <row r="338" spans="1:11" ht="275.1" customHeight="1" x14ac:dyDescent="0.2">
      <c r="A338" s="14" t="s">
        <v>1089</v>
      </c>
      <c r="B338" s="14" t="s">
        <v>1090</v>
      </c>
      <c r="C338" s="29" t="s">
        <v>1582</v>
      </c>
      <c r="D338" s="14" t="s">
        <v>101</v>
      </c>
      <c r="E338" s="14"/>
      <c r="F338" s="14"/>
      <c r="G338" s="14"/>
      <c r="H338" s="41" t="s">
        <v>1732</v>
      </c>
      <c r="I338" s="41" t="s">
        <v>1857</v>
      </c>
      <c r="J338" s="14" t="s">
        <v>1861</v>
      </c>
      <c r="K338" s="14"/>
    </row>
    <row r="339" spans="1:11" ht="291" customHeight="1" x14ac:dyDescent="0.2">
      <c r="A339" s="14" t="s">
        <v>1091</v>
      </c>
      <c r="B339" s="14" t="s">
        <v>1092</v>
      </c>
      <c r="C339" s="29" t="s">
        <v>1582</v>
      </c>
      <c r="D339" s="14" t="s">
        <v>126</v>
      </c>
      <c r="E339" s="14"/>
      <c r="F339" s="14"/>
      <c r="G339" s="14"/>
      <c r="H339" s="41" t="s">
        <v>1733</v>
      </c>
      <c r="I339" s="41" t="s">
        <v>1771</v>
      </c>
      <c r="J339" s="14" t="s">
        <v>1861</v>
      </c>
      <c r="K339" s="47" t="s">
        <v>1944</v>
      </c>
    </row>
    <row r="340" spans="1:11" ht="25.5" x14ac:dyDescent="0.2">
      <c r="A340" s="17" t="s">
        <v>1093</v>
      </c>
      <c r="B340" s="17" t="s">
        <v>1094</v>
      </c>
      <c r="C340" s="17"/>
      <c r="D340" s="17"/>
      <c r="E340" s="17" t="s">
        <v>1095</v>
      </c>
      <c r="F340" s="17"/>
      <c r="G340" s="17"/>
      <c r="H340" s="27"/>
      <c r="I340" s="27"/>
      <c r="J340" s="17"/>
      <c r="K340" s="17"/>
    </row>
    <row r="341" spans="1:11" ht="228.75" customHeight="1" x14ac:dyDescent="0.2">
      <c r="A341" s="14" t="s">
        <v>1097</v>
      </c>
      <c r="B341" s="14" t="s">
        <v>1098</v>
      </c>
      <c r="C341" s="29" t="s">
        <v>1582</v>
      </c>
      <c r="D341" s="14" t="s">
        <v>126</v>
      </c>
      <c r="E341" s="14" t="s">
        <v>1099</v>
      </c>
      <c r="F341" s="14"/>
      <c r="G341" s="14"/>
      <c r="H341" s="41" t="s">
        <v>1733</v>
      </c>
      <c r="I341" s="41" t="s">
        <v>1772</v>
      </c>
      <c r="J341" s="14"/>
      <c r="K341" s="47" t="s">
        <v>1945</v>
      </c>
    </row>
    <row r="342" spans="1:11" ht="81.95" customHeight="1" x14ac:dyDescent="0.2">
      <c r="A342" s="14" t="s">
        <v>1100</v>
      </c>
      <c r="B342" s="14" t="s">
        <v>1101</v>
      </c>
      <c r="C342" s="29" t="s">
        <v>1582</v>
      </c>
      <c r="D342" s="14" t="s">
        <v>101</v>
      </c>
      <c r="E342" s="14"/>
      <c r="F342" s="14"/>
      <c r="G342" s="14"/>
      <c r="H342" s="41" t="s">
        <v>1732</v>
      </c>
      <c r="I342" s="41" t="s">
        <v>1857</v>
      </c>
      <c r="J342" s="14" t="s">
        <v>1861</v>
      </c>
      <c r="K342" s="14"/>
    </row>
    <row r="343" spans="1:11" ht="25.5" x14ac:dyDescent="0.2">
      <c r="A343" s="14" t="s">
        <v>1102</v>
      </c>
      <c r="B343" s="14" t="s">
        <v>1103</v>
      </c>
      <c r="C343" s="29" t="s">
        <v>1582</v>
      </c>
      <c r="D343" s="14" t="s">
        <v>126</v>
      </c>
      <c r="E343" s="14" t="s">
        <v>1104</v>
      </c>
      <c r="F343" s="14"/>
      <c r="G343" s="14"/>
      <c r="H343" s="41" t="s">
        <v>1732</v>
      </c>
      <c r="I343" s="41" t="s">
        <v>1766</v>
      </c>
      <c r="J343" s="14" t="s">
        <v>1861</v>
      </c>
      <c r="K343" s="14"/>
    </row>
    <row r="344" spans="1:11" ht="293.25" x14ac:dyDescent="0.2">
      <c r="A344" s="14" t="s">
        <v>1105</v>
      </c>
      <c r="B344" s="14" t="s">
        <v>1106</v>
      </c>
      <c r="C344" s="29" t="s">
        <v>1582</v>
      </c>
      <c r="D344" s="14" t="s">
        <v>126</v>
      </c>
      <c r="E344" s="14" t="s">
        <v>1107</v>
      </c>
      <c r="F344" s="14"/>
      <c r="G344" s="14"/>
      <c r="H344" s="41" t="s">
        <v>1733</v>
      </c>
      <c r="I344" s="41" t="s">
        <v>1773</v>
      </c>
      <c r="J344" s="14" t="s">
        <v>1863</v>
      </c>
      <c r="K344" s="47" t="s">
        <v>1947</v>
      </c>
    </row>
    <row r="345" spans="1:11" ht="84" customHeight="1" x14ac:dyDescent="0.2">
      <c r="A345" s="14" t="s">
        <v>1108</v>
      </c>
      <c r="B345" s="14" t="s">
        <v>1109</v>
      </c>
      <c r="C345" s="29" t="s">
        <v>1582</v>
      </c>
      <c r="D345" s="14" t="s">
        <v>126</v>
      </c>
      <c r="E345" s="14" t="s">
        <v>1110</v>
      </c>
      <c r="F345" s="14"/>
      <c r="G345" s="14"/>
      <c r="H345" s="41" t="s">
        <v>1736</v>
      </c>
      <c r="I345" s="41" t="s">
        <v>1774</v>
      </c>
      <c r="J345" s="14" t="s">
        <v>1867</v>
      </c>
      <c r="K345" s="14"/>
    </row>
    <row r="346" spans="1:11" ht="76.5" x14ac:dyDescent="0.2">
      <c r="A346" s="14" t="s">
        <v>1111</v>
      </c>
      <c r="B346" s="14" t="s">
        <v>1112</v>
      </c>
      <c r="C346" s="29" t="s">
        <v>1582</v>
      </c>
      <c r="D346" s="14" t="s">
        <v>126</v>
      </c>
      <c r="E346" s="14"/>
      <c r="F346" s="14"/>
      <c r="G346" s="14"/>
      <c r="H346" s="41" t="s">
        <v>1733</v>
      </c>
      <c r="I346" s="41" t="s">
        <v>1819</v>
      </c>
      <c r="J346" s="14" t="s">
        <v>1861</v>
      </c>
      <c r="K346" s="47" t="s">
        <v>1946</v>
      </c>
    </row>
    <row r="347" spans="1:11" ht="165.75" x14ac:dyDescent="0.2">
      <c r="A347" s="14" t="s">
        <v>1113</v>
      </c>
      <c r="B347" s="14" t="s">
        <v>1114</v>
      </c>
      <c r="C347" s="29" t="s">
        <v>1582</v>
      </c>
      <c r="D347" s="14" t="s">
        <v>101</v>
      </c>
      <c r="E347" s="14" t="s">
        <v>1115</v>
      </c>
      <c r="F347" s="14"/>
      <c r="G347" s="14"/>
      <c r="H347" s="41" t="s">
        <v>1733</v>
      </c>
      <c r="I347" s="41" t="s">
        <v>1820</v>
      </c>
      <c r="J347" s="14" t="s">
        <v>1861</v>
      </c>
      <c r="K347" s="47" t="s">
        <v>1948</v>
      </c>
    </row>
    <row r="348" spans="1:11" ht="142.5" customHeight="1" x14ac:dyDescent="0.2">
      <c r="A348" s="14" t="s">
        <v>1116</v>
      </c>
      <c r="B348" s="14" t="s">
        <v>1117</v>
      </c>
      <c r="C348" s="29" t="s">
        <v>1582</v>
      </c>
      <c r="D348" s="14" t="s">
        <v>126</v>
      </c>
      <c r="E348" s="14" t="s">
        <v>1118</v>
      </c>
      <c r="F348" s="14"/>
      <c r="G348" s="14"/>
      <c r="H348" s="41" t="s">
        <v>1734</v>
      </c>
      <c r="I348" s="41" t="s">
        <v>1775</v>
      </c>
      <c r="J348" s="14" t="s">
        <v>1863</v>
      </c>
      <c r="K348" s="47" t="s">
        <v>1949</v>
      </c>
    </row>
    <row r="349" spans="1:11" ht="127.5" x14ac:dyDescent="0.2">
      <c r="A349" s="14" t="s">
        <v>1119</v>
      </c>
      <c r="B349" s="14" t="s">
        <v>1120</v>
      </c>
      <c r="C349" s="29" t="s">
        <v>1582</v>
      </c>
      <c r="D349" s="14" t="s">
        <v>126</v>
      </c>
      <c r="E349" s="14" t="s">
        <v>1121</v>
      </c>
      <c r="F349" s="14"/>
      <c r="G349" s="14"/>
      <c r="H349" s="41" t="s">
        <v>1734</v>
      </c>
      <c r="I349" s="41" t="s">
        <v>1775</v>
      </c>
      <c r="J349" s="14" t="s">
        <v>1863</v>
      </c>
      <c r="K349" s="47" t="s">
        <v>1949</v>
      </c>
    </row>
    <row r="350" spans="1:11" ht="369.75" customHeight="1" x14ac:dyDescent="0.2">
      <c r="A350" s="14" t="s">
        <v>1122</v>
      </c>
      <c r="B350" s="14" t="s">
        <v>1123</v>
      </c>
      <c r="C350" s="29" t="s">
        <v>1582</v>
      </c>
      <c r="D350" s="14" t="s">
        <v>126</v>
      </c>
      <c r="E350" s="14" t="s">
        <v>1124</v>
      </c>
      <c r="F350" s="14"/>
      <c r="G350" s="14"/>
      <c r="H350" s="41" t="s">
        <v>1734</v>
      </c>
      <c r="I350" s="41" t="s">
        <v>1776</v>
      </c>
      <c r="J350" s="14" t="s">
        <v>1867</v>
      </c>
      <c r="K350" s="14"/>
    </row>
    <row r="351" spans="1:11" ht="38.25" customHeight="1" x14ac:dyDescent="0.2">
      <c r="A351" s="8" t="s">
        <v>1125</v>
      </c>
      <c r="B351" s="8" t="s">
        <v>1126</v>
      </c>
      <c r="C351" s="6" t="s">
        <v>1582</v>
      </c>
      <c r="D351" s="8" t="s">
        <v>126</v>
      </c>
      <c r="E351" s="8" t="s">
        <v>1127</v>
      </c>
      <c r="F351" s="18"/>
      <c r="G351" s="18"/>
      <c r="H351" s="10" t="s">
        <v>1732</v>
      </c>
      <c r="I351" s="10" t="s">
        <v>1777</v>
      </c>
      <c r="J351" s="8" t="s">
        <v>1901</v>
      </c>
      <c r="K351" s="8"/>
    </row>
    <row r="352" spans="1:11" ht="36" customHeight="1" x14ac:dyDescent="0.2">
      <c r="A352" s="7"/>
      <c r="B352" s="7"/>
      <c r="C352" s="5"/>
      <c r="D352" s="7"/>
      <c r="E352" s="7"/>
      <c r="F352" s="19"/>
      <c r="G352" s="19"/>
      <c r="H352" s="9"/>
      <c r="I352" s="63"/>
      <c r="J352" s="7"/>
      <c r="K352" s="7"/>
    </row>
    <row r="353" spans="1:11" ht="25.5" x14ac:dyDescent="0.2">
      <c r="A353" s="14" t="s">
        <v>1128</v>
      </c>
      <c r="B353" s="14" t="s">
        <v>1129</v>
      </c>
      <c r="C353" s="29" t="s">
        <v>1582</v>
      </c>
      <c r="D353" s="14" t="s">
        <v>101</v>
      </c>
      <c r="E353" s="14" t="s">
        <v>1130</v>
      </c>
      <c r="F353" s="14"/>
      <c r="G353" s="14"/>
      <c r="H353" s="41" t="s">
        <v>1733</v>
      </c>
      <c r="I353" s="43" t="s">
        <v>1783</v>
      </c>
      <c r="J353" s="14" t="s">
        <v>1861</v>
      </c>
      <c r="K353" s="47" t="s">
        <v>1948</v>
      </c>
    </row>
    <row r="354" spans="1:11" ht="38.25" x14ac:dyDescent="0.2">
      <c r="A354" s="14" t="s">
        <v>1131</v>
      </c>
      <c r="B354" s="14" t="s">
        <v>1132</v>
      </c>
      <c r="C354" s="29" t="s">
        <v>1582</v>
      </c>
      <c r="D354" s="14" t="s">
        <v>101</v>
      </c>
      <c r="E354" s="14" t="s">
        <v>1133</v>
      </c>
      <c r="F354" s="14"/>
      <c r="G354" s="14"/>
      <c r="H354" s="41" t="s">
        <v>1733</v>
      </c>
      <c r="I354" s="41" t="s">
        <v>1783</v>
      </c>
      <c r="J354" s="14"/>
      <c r="K354" s="47" t="s">
        <v>1950</v>
      </c>
    </row>
    <row r="355" spans="1:11" ht="153" x14ac:dyDescent="0.2">
      <c r="A355" s="14" t="s">
        <v>1134</v>
      </c>
      <c r="B355" s="14" t="s">
        <v>1135</v>
      </c>
      <c r="C355" s="29" t="s">
        <v>1582</v>
      </c>
      <c r="D355" s="14" t="s">
        <v>126</v>
      </c>
      <c r="E355" s="14" t="s">
        <v>1136</v>
      </c>
      <c r="F355" s="14"/>
      <c r="G355" s="14"/>
      <c r="H355" s="41" t="s">
        <v>1732</v>
      </c>
      <c r="I355" s="41" t="s">
        <v>1778</v>
      </c>
      <c r="J355" s="14" t="s">
        <v>1901</v>
      </c>
      <c r="K355" s="14"/>
    </row>
    <row r="356" spans="1:11" ht="153" x14ac:dyDescent="0.2">
      <c r="A356" s="14" t="s">
        <v>1137</v>
      </c>
      <c r="B356" s="14" t="s">
        <v>1138</v>
      </c>
      <c r="C356" s="29" t="s">
        <v>1582</v>
      </c>
      <c r="D356" s="14" t="s">
        <v>126</v>
      </c>
      <c r="E356" s="14" t="s">
        <v>1139</v>
      </c>
      <c r="F356" s="14"/>
      <c r="G356" s="14"/>
      <c r="H356" s="41" t="s">
        <v>1732</v>
      </c>
      <c r="I356" s="41" t="s">
        <v>1779</v>
      </c>
      <c r="J356" s="14" t="s">
        <v>1901</v>
      </c>
      <c r="K356" s="14"/>
    </row>
    <row r="357" spans="1:11" ht="153" x14ac:dyDescent="0.2">
      <c r="A357" s="14" t="s">
        <v>1140</v>
      </c>
      <c r="B357" s="14" t="s">
        <v>1141</v>
      </c>
      <c r="C357" s="29" t="s">
        <v>1582</v>
      </c>
      <c r="D357" s="14" t="s">
        <v>126</v>
      </c>
      <c r="E357" s="14" t="s">
        <v>1142</v>
      </c>
      <c r="F357" s="14"/>
      <c r="G357" s="14"/>
      <c r="H357" s="41" t="s">
        <v>1732</v>
      </c>
      <c r="I357" s="41" t="s">
        <v>1780</v>
      </c>
      <c r="J357" s="14" t="s">
        <v>1901</v>
      </c>
      <c r="K357" s="14"/>
    </row>
    <row r="358" spans="1:11" ht="38.25" x14ac:dyDescent="0.2">
      <c r="A358" s="14" t="s">
        <v>1143</v>
      </c>
      <c r="B358" s="14" t="s">
        <v>1144</v>
      </c>
      <c r="C358" s="29" t="s">
        <v>1582</v>
      </c>
      <c r="D358" s="14" t="s">
        <v>126</v>
      </c>
      <c r="E358" s="14" t="s">
        <v>1145</v>
      </c>
      <c r="F358" s="14"/>
      <c r="G358" s="14"/>
      <c r="H358" s="41" t="s">
        <v>1736</v>
      </c>
      <c r="I358" s="41" t="s">
        <v>1781</v>
      </c>
      <c r="J358" s="14" t="s">
        <v>1861</v>
      </c>
      <c r="K358" s="14"/>
    </row>
    <row r="359" spans="1:11" ht="38.25" x14ac:dyDescent="0.2">
      <c r="A359" s="14" t="s">
        <v>1146</v>
      </c>
      <c r="B359" s="14" t="s">
        <v>1147</v>
      </c>
      <c r="C359" s="29" t="s">
        <v>1582</v>
      </c>
      <c r="D359" s="14" t="s">
        <v>126</v>
      </c>
      <c r="E359" s="14" t="s">
        <v>1148</v>
      </c>
      <c r="F359" s="14"/>
      <c r="G359" s="14"/>
      <c r="H359" s="41" t="s">
        <v>1736</v>
      </c>
      <c r="I359" s="41" t="s">
        <v>1781</v>
      </c>
      <c r="J359" s="14" t="s">
        <v>1861</v>
      </c>
      <c r="K359" s="14"/>
    </row>
    <row r="360" spans="1:11" ht="38.25" x14ac:dyDescent="0.2">
      <c r="A360" s="14" t="s">
        <v>1149</v>
      </c>
      <c r="B360" s="14" t="s">
        <v>1150</v>
      </c>
      <c r="C360" s="29" t="s">
        <v>1582</v>
      </c>
      <c r="D360" s="14" t="s">
        <v>126</v>
      </c>
      <c r="E360" s="14" t="s">
        <v>1151</v>
      </c>
      <c r="F360" s="14"/>
      <c r="G360" s="14"/>
      <c r="H360" s="41" t="s">
        <v>1736</v>
      </c>
      <c r="I360" s="41" t="s">
        <v>1782</v>
      </c>
      <c r="J360" s="14" t="s">
        <v>1861</v>
      </c>
      <c r="K360" s="14"/>
    </row>
    <row r="361" spans="1:11" ht="359.25" customHeight="1" x14ac:dyDescent="0.2">
      <c r="A361" s="14" t="s">
        <v>1152</v>
      </c>
      <c r="B361" s="14" t="s">
        <v>1153</v>
      </c>
      <c r="C361" s="29" t="s">
        <v>1582</v>
      </c>
      <c r="D361" s="14" t="s">
        <v>126</v>
      </c>
      <c r="E361" s="14" t="s">
        <v>1154</v>
      </c>
      <c r="F361" s="14"/>
      <c r="G361" s="14"/>
      <c r="H361" s="41" t="s">
        <v>1733</v>
      </c>
      <c r="I361" s="41" t="s">
        <v>1784</v>
      </c>
      <c r="J361" s="14" t="s">
        <v>1863</v>
      </c>
      <c r="K361" s="47" t="s">
        <v>1951</v>
      </c>
    </row>
    <row r="362" spans="1:11" ht="25.5" x14ac:dyDescent="0.2">
      <c r="A362" s="14" t="s">
        <v>1155</v>
      </c>
      <c r="B362" s="14" t="s">
        <v>1156</v>
      </c>
      <c r="C362" s="29" t="s">
        <v>1582</v>
      </c>
      <c r="D362" s="14" t="s">
        <v>126</v>
      </c>
      <c r="E362" s="14" t="s">
        <v>1157</v>
      </c>
      <c r="F362" s="14"/>
      <c r="G362" s="14"/>
      <c r="H362" s="41" t="s">
        <v>1732</v>
      </c>
      <c r="I362" s="41" t="s">
        <v>1777</v>
      </c>
      <c r="J362" s="14" t="s">
        <v>1901</v>
      </c>
      <c r="K362" s="14"/>
    </row>
    <row r="363" spans="1:11" ht="89.25" customHeight="1" x14ac:dyDescent="0.2">
      <c r="A363" s="14" t="s">
        <v>1158</v>
      </c>
      <c r="B363" s="14" t="s">
        <v>1159</v>
      </c>
      <c r="C363" s="29" t="s">
        <v>1582</v>
      </c>
      <c r="D363" s="14" t="s">
        <v>126</v>
      </c>
      <c r="E363" s="14" t="s">
        <v>1160</v>
      </c>
      <c r="F363" s="14"/>
      <c r="G363" s="14"/>
      <c r="H363" s="41" t="s">
        <v>1733</v>
      </c>
      <c r="I363" s="41" t="s">
        <v>1821</v>
      </c>
      <c r="J363" s="14" t="s">
        <v>1867</v>
      </c>
      <c r="K363" s="14"/>
    </row>
    <row r="364" spans="1:11" ht="25.5" x14ac:dyDescent="0.2">
      <c r="A364" s="14" t="s">
        <v>1161</v>
      </c>
      <c r="B364" s="14" t="s">
        <v>1162</v>
      </c>
      <c r="C364" s="29" t="s">
        <v>1582</v>
      </c>
      <c r="D364" s="14" t="s">
        <v>101</v>
      </c>
      <c r="E364" s="14" t="s">
        <v>1163</v>
      </c>
      <c r="F364" s="14"/>
      <c r="G364" s="14"/>
      <c r="H364" s="41" t="s">
        <v>1733</v>
      </c>
      <c r="I364" s="41" t="s">
        <v>1806</v>
      </c>
      <c r="J364" s="14" t="s">
        <v>1861</v>
      </c>
      <c r="K364" s="14"/>
    </row>
    <row r="365" spans="1:11" ht="25.5" x14ac:dyDescent="0.2">
      <c r="A365" s="17" t="s">
        <v>1164</v>
      </c>
      <c r="B365" s="17" t="s">
        <v>1165</v>
      </c>
      <c r="C365" s="17"/>
      <c r="D365" s="17" t="s">
        <v>93</v>
      </c>
      <c r="E365" s="17" t="s">
        <v>1166</v>
      </c>
      <c r="F365" s="17"/>
      <c r="G365" s="17"/>
      <c r="H365" s="27"/>
      <c r="I365" s="27"/>
      <c r="J365" s="17"/>
      <c r="K365" s="17"/>
    </row>
    <row r="366" spans="1:11" ht="51" x14ac:dyDescent="0.2">
      <c r="A366" s="14" t="s">
        <v>1168</v>
      </c>
      <c r="B366" s="14" t="s">
        <v>1169</v>
      </c>
      <c r="C366" s="29" t="s">
        <v>1582</v>
      </c>
      <c r="D366" s="14" t="s">
        <v>126</v>
      </c>
      <c r="E366" s="14" t="s">
        <v>1170</v>
      </c>
      <c r="F366" s="14"/>
      <c r="G366" s="14"/>
      <c r="H366" s="41" t="s">
        <v>1732</v>
      </c>
      <c r="I366" s="41" t="s">
        <v>1785</v>
      </c>
      <c r="J366" s="14" t="s">
        <v>1901</v>
      </c>
      <c r="K366" s="14"/>
    </row>
    <row r="367" spans="1:11" ht="51" x14ac:dyDescent="0.2">
      <c r="A367" s="14" t="s">
        <v>1171</v>
      </c>
      <c r="B367" s="14" t="s">
        <v>1172</v>
      </c>
      <c r="C367" s="29" t="s">
        <v>1582</v>
      </c>
      <c r="D367" s="14" t="s">
        <v>126</v>
      </c>
      <c r="E367" s="14" t="s">
        <v>1173</v>
      </c>
      <c r="F367" s="14"/>
      <c r="G367" s="14"/>
      <c r="H367" s="41" t="s">
        <v>1732</v>
      </c>
      <c r="I367" s="41" t="s">
        <v>1786</v>
      </c>
      <c r="J367" s="14" t="s">
        <v>1901</v>
      </c>
      <c r="K367" s="14"/>
    </row>
    <row r="368" spans="1:11" ht="51" x14ac:dyDescent="0.2">
      <c r="A368" s="14" t="s">
        <v>1174</v>
      </c>
      <c r="B368" s="14" t="s">
        <v>1175</v>
      </c>
      <c r="C368" s="29" t="s">
        <v>1582</v>
      </c>
      <c r="D368" s="14" t="s">
        <v>126</v>
      </c>
      <c r="E368" s="14" t="s">
        <v>1176</v>
      </c>
      <c r="F368" s="14"/>
      <c r="G368" s="14"/>
      <c r="H368" s="41" t="s">
        <v>1732</v>
      </c>
      <c r="I368" s="41" t="s">
        <v>1787</v>
      </c>
      <c r="J368" s="14" t="s">
        <v>1901</v>
      </c>
      <c r="K368" s="14"/>
    </row>
    <row r="369" spans="1:11" ht="51" x14ac:dyDescent="0.2">
      <c r="A369" s="14" t="s">
        <v>1177</v>
      </c>
      <c r="B369" s="14" t="s">
        <v>1178</v>
      </c>
      <c r="C369" s="29" t="s">
        <v>1582</v>
      </c>
      <c r="D369" s="14" t="s">
        <v>126</v>
      </c>
      <c r="E369" s="14" t="s">
        <v>1179</v>
      </c>
      <c r="F369" s="14"/>
      <c r="G369" s="14"/>
      <c r="H369" s="41" t="s">
        <v>1736</v>
      </c>
      <c r="I369" s="41" t="s">
        <v>1788</v>
      </c>
      <c r="J369" s="14" t="s">
        <v>1861</v>
      </c>
      <c r="K369" s="14"/>
    </row>
    <row r="370" spans="1:11" ht="51" x14ac:dyDescent="0.2">
      <c r="A370" s="14" t="s">
        <v>1180</v>
      </c>
      <c r="B370" s="14" t="s">
        <v>1181</v>
      </c>
      <c r="C370" s="29" t="s">
        <v>1582</v>
      </c>
      <c r="D370" s="14" t="s">
        <v>126</v>
      </c>
      <c r="E370" s="14" t="s">
        <v>1182</v>
      </c>
      <c r="F370" s="14"/>
      <c r="G370" s="14"/>
      <c r="H370" s="41" t="s">
        <v>1736</v>
      </c>
      <c r="I370" s="41" t="s">
        <v>1788</v>
      </c>
      <c r="J370" s="14" t="s">
        <v>1861</v>
      </c>
      <c r="K370" s="14"/>
    </row>
    <row r="371" spans="1:11" ht="51" x14ac:dyDescent="0.2">
      <c r="A371" s="14" t="s">
        <v>1183</v>
      </c>
      <c r="B371" s="14" t="s">
        <v>1184</v>
      </c>
      <c r="C371" s="29" t="s">
        <v>1582</v>
      </c>
      <c r="D371" s="14" t="s">
        <v>126</v>
      </c>
      <c r="E371" s="14" t="s">
        <v>1185</v>
      </c>
      <c r="F371" s="14"/>
      <c r="G371" s="14"/>
      <c r="H371" s="41" t="s">
        <v>1736</v>
      </c>
      <c r="I371" s="41" t="s">
        <v>1788</v>
      </c>
      <c r="J371" s="14" t="s">
        <v>1861</v>
      </c>
      <c r="K371" s="14"/>
    </row>
    <row r="372" spans="1:11" ht="25.5" x14ac:dyDescent="0.2">
      <c r="A372" s="17" t="s">
        <v>1186</v>
      </c>
      <c r="B372" s="17" t="s">
        <v>1187</v>
      </c>
      <c r="C372" s="17"/>
      <c r="D372" s="17" t="s">
        <v>93</v>
      </c>
      <c r="E372" s="17" t="s">
        <v>1188</v>
      </c>
      <c r="F372" s="17"/>
      <c r="G372" s="17"/>
      <c r="H372" s="27"/>
      <c r="I372" s="27"/>
      <c r="J372" s="17"/>
      <c r="K372" s="17"/>
    </row>
    <row r="373" spans="1:11" ht="295.5" customHeight="1" x14ac:dyDescent="0.2">
      <c r="A373" s="14" t="s">
        <v>1190</v>
      </c>
      <c r="B373" s="14" t="s">
        <v>1191</v>
      </c>
      <c r="C373" s="29" t="s">
        <v>1582</v>
      </c>
      <c r="D373" s="14" t="s">
        <v>126</v>
      </c>
      <c r="E373" s="14" t="s">
        <v>1192</v>
      </c>
      <c r="F373" s="14"/>
      <c r="G373" s="14"/>
      <c r="H373" s="41" t="s">
        <v>1733</v>
      </c>
      <c r="I373" s="44" t="s">
        <v>1795</v>
      </c>
      <c r="J373" s="14" t="s">
        <v>1861</v>
      </c>
      <c r="K373" s="14"/>
    </row>
    <row r="374" spans="1:11" ht="267.75" x14ac:dyDescent="0.2">
      <c r="A374" s="14" t="s">
        <v>1193</v>
      </c>
      <c r="B374" s="14" t="s">
        <v>1194</v>
      </c>
      <c r="C374" s="29" t="s">
        <v>1582</v>
      </c>
      <c r="D374" s="14" t="s">
        <v>126</v>
      </c>
      <c r="E374" s="14" t="s">
        <v>1195</v>
      </c>
      <c r="F374" s="14"/>
      <c r="G374" s="14"/>
      <c r="H374" s="41" t="s">
        <v>1732</v>
      </c>
      <c r="I374" s="41" t="s">
        <v>1796</v>
      </c>
      <c r="J374" s="14" t="s">
        <v>1901</v>
      </c>
      <c r="K374" s="14"/>
    </row>
    <row r="375" spans="1:11" ht="409.5" x14ac:dyDescent="0.2">
      <c r="A375" s="14" t="s">
        <v>1196</v>
      </c>
      <c r="B375" s="14" t="s">
        <v>1197</v>
      </c>
      <c r="C375" s="29" t="s">
        <v>1582</v>
      </c>
      <c r="D375" s="14" t="s">
        <v>126</v>
      </c>
      <c r="E375" s="14" t="s">
        <v>1198</v>
      </c>
      <c r="F375" s="14"/>
      <c r="G375" s="14"/>
      <c r="H375" s="41" t="s">
        <v>1733</v>
      </c>
      <c r="I375" s="41" t="s">
        <v>1794</v>
      </c>
      <c r="J375" s="14" t="s">
        <v>1861</v>
      </c>
      <c r="K375" s="14"/>
    </row>
    <row r="376" spans="1:11" ht="140.25" x14ac:dyDescent="0.2">
      <c r="A376" s="14" t="s">
        <v>1199</v>
      </c>
      <c r="B376" s="14" t="s">
        <v>1200</v>
      </c>
      <c r="C376" s="29" t="s">
        <v>1582</v>
      </c>
      <c r="D376" s="14" t="s">
        <v>126</v>
      </c>
      <c r="E376" s="14" t="s">
        <v>1201</v>
      </c>
      <c r="F376" s="14"/>
      <c r="G376" s="14"/>
      <c r="H376" s="41" t="s">
        <v>1736</v>
      </c>
      <c r="I376" s="41" t="s">
        <v>1789</v>
      </c>
      <c r="J376" s="14" t="s">
        <v>1861</v>
      </c>
      <c r="K376" s="14"/>
    </row>
    <row r="377" spans="1:11" ht="140.25" x14ac:dyDescent="0.2">
      <c r="A377" s="14" t="s">
        <v>1202</v>
      </c>
      <c r="B377" s="14" t="s">
        <v>1203</v>
      </c>
      <c r="C377" s="29" t="s">
        <v>1582</v>
      </c>
      <c r="D377" s="14" t="s">
        <v>126</v>
      </c>
      <c r="E377" s="14" t="s">
        <v>1204</v>
      </c>
      <c r="F377" s="14"/>
      <c r="G377" s="14"/>
      <c r="H377" s="41" t="s">
        <v>1736</v>
      </c>
      <c r="I377" s="41" t="s">
        <v>1789</v>
      </c>
      <c r="J377" s="14" t="s">
        <v>1861</v>
      </c>
      <c r="K377" s="14"/>
    </row>
    <row r="378" spans="1:11" ht="140.25" x14ac:dyDescent="0.2">
      <c r="A378" s="14" t="s">
        <v>1205</v>
      </c>
      <c r="B378" s="14" t="s">
        <v>1206</v>
      </c>
      <c r="C378" s="29" t="s">
        <v>1582</v>
      </c>
      <c r="D378" s="14" t="s">
        <v>126</v>
      </c>
      <c r="E378" s="14" t="s">
        <v>1207</v>
      </c>
      <c r="F378" s="14"/>
      <c r="G378" s="14"/>
      <c r="H378" s="41" t="s">
        <v>1736</v>
      </c>
      <c r="I378" s="41" t="s">
        <v>1789</v>
      </c>
      <c r="J378" s="14" t="s">
        <v>1861</v>
      </c>
      <c r="K378" s="14"/>
    </row>
    <row r="379" spans="1:11" ht="25.5" x14ac:dyDescent="0.2">
      <c r="A379" s="14" t="s">
        <v>1208</v>
      </c>
      <c r="B379" s="14" t="s">
        <v>1209</v>
      </c>
      <c r="C379" s="29" t="s">
        <v>1582</v>
      </c>
      <c r="D379" s="14" t="s">
        <v>126</v>
      </c>
      <c r="E379" s="14" t="s">
        <v>1210</v>
      </c>
      <c r="F379" s="14"/>
      <c r="G379" s="14"/>
      <c r="H379" s="41" t="s">
        <v>1732</v>
      </c>
      <c r="I379" s="41" t="s">
        <v>1790</v>
      </c>
      <c r="J379" s="14" t="s">
        <v>1901</v>
      </c>
      <c r="K379" s="14"/>
    </row>
    <row r="380" spans="1:11" ht="51" x14ac:dyDescent="0.2">
      <c r="A380" s="14" t="s">
        <v>1211</v>
      </c>
      <c r="B380" s="14" t="s">
        <v>1212</v>
      </c>
      <c r="C380" s="29" t="s">
        <v>1582</v>
      </c>
      <c r="D380" s="14" t="s">
        <v>126</v>
      </c>
      <c r="E380" s="14" t="s">
        <v>1213</v>
      </c>
      <c r="F380" s="14"/>
      <c r="G380" s="14"/>
      <c r="H380" s="41" t="s">
        <v>1732</v>
      </c>
      <c r="I380" s="41" t="s">
        <v>1791</v>
      </c>
      <c r="J380" s="14" t="s">
        <v>1901</v>
      </c>
      <c r="K380" s="47" t="s">
        <v>1868</v>
      </c>
    </row>
    <row r="381" spans="1:11" ht="63.75" x14ac:dyDescent="0.2">
      <c r="A381" s="14" t="s">
        <v>1214</v>
      </c>
      <c r="B381" s="14" t="s">
        <v>1215</v>
      </c>
      <c r="C381" s="29" t="s">
        <v>1582</v>
      </c>
      <c r="D381" s="14" t="s">
        <v>126</v>
      </c>
      <c r="E381" s="14" t="s">
        <v>1216</v>
      </c>
      <c r="F381" s="14"/>
      <c r="G381" s="14"/>
      <c r="H381" s="41" t="s">
        <v>1733</v>
      </c>
      <c r="I381" s="41" t="s">
        <v>1792</v>
      </c>
      <c r="J381" s="14" t="s">
        <v>1861</v>
      </c>
      <c r="K381" s="14"/>
    </row>
    <row r="382" spans="1:11" ht="25.5" x14ac:dyDescent="0.2">
      <c r="A382" s="14" t="s">
        <v>1217</v>
      </c>
      <c r="B382" s="14" t="s">
        <v>1218</v>
      </c>
      <c r="C382" s="29" t="s">
        <v>1582</v>
      </c>
      <c r="D382" s="14" t="s">
        <v>126</v>
      </c>
      <c r="E382" s="14" t="s">
        <v>1219</v>
      </c>
      <c r="F382" s="14"/>
      <c r="G382" s="14"/>
      <c r="H382" s="41" t="s">
        <v>1732</v>
      </c>
      <c r="I382" s="41" t="s">
        <v>1793</v>
      </c>
      <c r="J382" s="14" t="s">
        <v>1901</v>
      </c>
      <c r="K382" s="14"/>
    </row>
    <row r="383" spans="1:11" ht="25.5" x14ac:dyDescent="0.2">
      <c r="A383" s="17" t="s">
        <v>1220</v>
      </c>
      <c r="B383" s="17" t="s">
        <v>1221</v>
      </c>
      <c r="C383" s="17"/>
      <c r="D383" s="17" t="s">
        <v>93</v>
      </c>
      <c r="E383" s="17" t="s">
        <v>1222</v>
      </c>
      <c r="F383" s="17"/>
      <c r="G383" s="17"/>
      <c r="H383" s="27"/>
      <c r="I383" s="27"/>
      <c r="J383" s="17"/>
      <c r="K383" s="17"/>
    </row>
    <row r="384" spans="1:11" ht="38.25" x14ac:dyDescent="0.2">
      <c r="A384" s="14" t="s">
        <v>1224</v>
      </c>
      <c r="B384" s="14" t="s">
        <v>1225</v>
      </c>
      <c r="C384" s="29" t="s">
        <v>1582</v>
      </c>
      <c r="D384" s="14" t="s">
        <v>126</v>
      </c>
      <c r="E384" s="14" t="s">
        <v>1226</v>
      </c>
      <c r="F384" s="14"/>
      <c r="G384" s="14"/>
      <c r="H384" s="41" t="s">
        <v>1732</v>
      </c>
      <c r="I384" s="41" t="s">
        <v>1797</v>
      </c>
      <c r="J384" s="14" t="s">
        <v>1901</v>
      </c>
      <c r="K384" s="14"/>
    </row>
    <row r="385" spans="1:11" ht="81.75" customHeight="1" x14ac:dyDescent="0.2">
      <c r="A385" s="14" t="s">
        <v>1227</v>
      </c>
      <c r="B385" s="14" t="s">
        <v>1228</v>
      </c>
      <c r="C385" s="29" t="s">
        <v>1582</v>
      </c>
      <c r="D385" s="14" t="s">
        <v>126</v>
      </c>
      <c r="E385" s="14" t="s">
        <v>1229</v>
      </c>
      <c r="F385" s="14"/>
      <c r="G385" s="14"/>
      <c r="H385" s="41" t="s">
        <v>1733</v>
      </c>
      <c r="I385" s="41" t="s">
        <v>1798</v>
      </c>
      <c r="J385" s="14"/>
      <c r="K385" s="47" t="s">
        <v>1952</v>
      </c>
    </row>
    <row r="386" spans="1:11" ht="76.5" x14ac:dyDescent="0.2">
      <c r="A386" s="14" t="s">
        <v>1230</v>
      </c>
      <c r="B386" s="14" t="s">
        <v>1231</v>
      </c>
      <c r="C386" s="29" t="s">
        <v>1582</v>
      </c>
      <c r="D386" s="14" t="s">
        <v>126</v>
      </c>
      <c r="E386" s="14" t="s">
        <v>1232</v>
      </c>
      <c r="F386" s="14"/>
      <c r="G386" s="14"/>
      <c r="H386" s="41" t="s">
        <v>1733</v>
      </c>
      <c r="I386" s="41" t="s">
        <v>1798</v>
      </c>
      <c r="J386" s="14"/>
      <c r="K386" s="47" t="s">
        <v>1952</v>
      </c>
    </row>
    <row r="387" spans="1:11" ht="25.5" x14ac:dyDescent="0.2">
      <c r="A387" s="17" t="s">
        <v>1233</v>
      </c>
      <c r="B387" s="17" t="s">
        <v>1234</v>
      </c>
      <c r="C387" s="17"/>
      <c r="D387" s="17" t="s">
        <v>93</v>
      </c>
      <c r="E387" s="17" t="s">
        <v>1235</v>
      </c>
      <c r="F387" s="17"/>
      <c r="G387" s="17"/>
      <c r="H387" s="27"/>
      <c r="I387" s="27"/>
      <c r="J387" s="17"/>
      <c r="K387" s="17"/>
    </row>
    <row r="388" spans="1:11" ht="51" x14ac:dyDescent="0.2">
      <c r="A388" s="14" t="s">
        <v>1237</v>
      </c>
      <c r="B388" s="14" t="s">
        <v>1238</v>
      </c>
      <c r="C388" s="29" t="s">
        <v>1582</v>
      </c>
      <c r="D388" s="14" t="s">
        <v>126</v>
      </c>
      <c r="E388" s="14" t="s">
        <v>1239</v>
      </c>
      <c r="F388" s="14" t="s">
        <v>128</v>
      </c>
      <c r="G388" s="14"/>
      <c r="H388" s="28" t="s">
        <v>1732</v>
      </c>
      <c r="I388" s="28" t="s">
        <v>1843</v>
      </c>
      <c r="J388" s="14" t="s">
        <v>1901</v>
      </c>
      <c r="K388" s="14"/>
    </row>
    <row r="389" spans="1:11" ht="206.1" customHeight="1" x14ac:dyDescent="0.2">
      <c r="A389" s="14" t="s">
        <v>1240</v>
      </c>
      <c r="B389" s="14" t="s">
        <v>1241</v>
      </c>
      <c r="C389" s="29" t="s">
        <v>1582</v>
      </c>
      <c r="D389" s="14" t="s">
        <v>101</v>
      </c>
      <c r="E389" s="14" t="s">
        <v>489</v>
      </c>
      <c r="F389" s="14"/>
      <c r="G389" s="14"/>
      <c r="H389" s="28" t="s">
        <v>1732</v>
      </c>
      <c r="I389" s="28" t="s">
        <v>1857</v>
      </c>
      <c r="J389" s="14" t="s">
        <v>1861</v>
      </c>
      <c r="K389" s="47" t="s">
        <v>1917</v>
      </c>
    </row>
    <row r="390" spans="1:11" ht="25.5" x14ac:dyDescent="0.2">
      <c r="A390" s="17" t="s">
        <v>1242</v>
      </c>
      <c r="B390" s="17" t="s">
        <v>1243</v>
      </c>
      <c r="C390" s="17"/>
      <c r="D390" s="17" t="s">
        <v>93</v>
      </c>
      <c r="E390" s="17" t="s">
        <v>1244</v>
      </c>
      <c r="F390" s="17"/>
      <c r="G390" s="17"/>
      <c r="H390" s="27"/>
      <c r="I390" s="27"/>
      <c r="J390" s="17"/>
      <c r="K390" s="17"/>
    </row>
    <row r="391" spans="1:11" ht="114.75" x14ac:dyDescent="0.2">
      <c r="A391" s="14" t="s">
        <v>1246</v>
      </c>
      <c r="B391" s="14" t="s">
        <v>1247</v>
      </c>
      <c r="C391" s="29" t="s">
        <v>1582</v>
      </c>
      <c r="D391" s="14" t="s">
        <v>126</v>
      </c>
      <c r="E391" s="14" t="s">
        <v>1248</v>
      </c>
      <c r="F391" s="14" t="s">
        <v>128</v>
      </c>
      <c r="G391" s="14"/>
      <c r="H391" s="41" t="s">
        <v>1734</v>
      </c>
      <c r="I391" s="41" t="s">
        <v>1851</v>
      </c>
      <c r="J391" s="14" t="s">
        <v>1861</v>
      </c>
      <c r="K391" s="47" t="s">
        <v>1918</v>
      </c>
    </row>
    <row r="392" spans="1:11" ht="153" x14ac:dyDescent="0.2">
      <c r="A392" s="14" t="s">
        <v>1249</v>
      </c>
      <c r="B392" s="14" t="s">
        <v>1250</v>
      </c>
      <c r="C392" s="29" t="s">
        <v>1582</v>
      </c>
      <c r="D392" s="14" t="s">
        <v>126</v>
      </c>
      <c r="E392" s="14" t="s">
        <v>1251</v>
      </c>
      <c r="F392" s="14" t="s">
        <v>128</v>
      </c>
      <c r="G392" s="14"/>
      <c r="H392" s="41" t="s">
        <v>1734</v>
      </c>
      <c r="I392" s="41" t="s">
        <v>1852</v>
      </c>
      <c r="J392" s="14" t="s">
        <v>1867</v>
      </c>
      <c r="K392" s="47" t="s">
        <v>1921</v>
      </c>
    </row>
    <row r="393" spans="1:11" ht="89.25" x14ac:dyDescent="0.2">
      <c r="A393" s="14" t="s">
        <v>1252</v>
      </c>
      <c r="B393" s="14" t="s">
        <v>1253</v>
      </c>
      <c r="C393" s="29" t="s">
        <v>1582</v>
      </c>
      <c r="D393" s="14" t="s">
        <v>126</v>
      </c>
      <c r="E393" s="14" t="s">
        <v>1254</v>
      </c>
      <c r="F393" s="14" t="s">
        <v>128</v>
      </c>
      <c r="G393" s="14"/>
      <c r="H393" s="41" t="s">
        <v>1734</v>
      </c>
      <c r="I393" s="41" t="s">
        <v>1852</v>
      </c>
      <c r="J393" s="14" t="s">
        <v>1863</v>
      </c>
      <c r="K393" s="47" t="s">
        <v>1920</v>
      </c>
    </row>
    <row r="394" spans="1:11" ht="89.25" x14ac:dyDescent="0.2">
      <c r="A394" s="14" t="s">
        <v>1255</v>
      </c>
      <c r="B394" s="14" t="s">
        <v>1256</v>
      </c>
      <c r="C394" s="29" t="s">
        <v>1582</v>
      </c>
      <c r="D394" s="14" t="s">
        <v>126</v>
      </c>
      <c r="E394" s="14" t="s">
        <v>1257</v>
      </c>
      <c r="F394" s="14" t="s">
        <v>128</v>
      </c>
      <c r="G394" s="14"/>
      <c r="H394" s="41" t="s">
        <v>1734</v>
      </c>
      <c r="I394" s="41" t="s">
        <v>1852</v>
      </c>
      <c r="J394" s="14" t="s">
        <v>1867</v>
      </c>
      <c r="K394" s="47" t="s">
        <v>1921</v>
      </c>
    </row>
    <row r="395" spans="1:11" ht="409.5" x14ac:dyDescent="0.2">
      <c r="A395" s="14" t="s">
        <v>1258</v>
      </c>
      <c r="B395" s="14" t="s">
        <v>1259</v>
      </c>
      <c r="C395" s="29" t="s">
        <v>1582</v>
      </c>
      <c r="D395" s="14" t="s">
        <v>126</v>
      </c>
      <c r="E395" s="14" t="s">
        <v>1260</v>
      </c>
      <c r="F395" s="14" t="s">
        <v>128</v>
      </c>
      <c r="G395" s="14"/>
      <c r="H395" s="41" t="s">
        <v>1734</v>
      </c>
      <c r="I395" s="41" t="s">
        <v>1853</v>
      </c>
      <c r="J395" s="14" t="s">
        <v>1863</v>
      </c>
      <c r="K395" s="47" t="s">
        <v>1922</v>
      </c>
    </row>
    <row r="396" spans="1:11" ht="121.5" x14ac:dyDescent="0.2">
      <c r="A396" s="14" t="s">
        <v>1261</v>
      </c>
      <c r="B396" s="14" t="s">
        <v>1262</v>
      </c>
      <c r="C396" s="29" t="s">
        <v>1582</v>
      </c>
      <c r="D396" s="14" t="s">
        <v>126</v>
      </c>
      <c r="E396" s="14" t="s">
        <v>1263</v>
      </c>
      <c r="F396" s="14" t="s">
        <v>128</v>
      </c>
      <c r="G396" s="14"/>
      <c r="H396" s="41" t="s">
        <v>1732</v>
      </c>
      <c r="I396" s="41" t="s">
        <v>1844</v>
      </c>
      <c r="J396" s="14" t="s">
        <v>1861</v>
      </c>
      <c r="K396" s="47" t="s">
        <v>1919</v>
      </c>
    </row>
    <row r="397" spans="1:11" ht="25.5" x14ac:dyDescent="0.2">
      <c r="A397" s="17" t="s">
        <v>1264</v>
      </c>
      <c r="B397" s="17" t="s">
        <v>1265</v>
      </c>
      <c r="C397" s="17"/>
      <c r="D397" s="17" t="s">
        <v>93</v>
      </c>
      <c r="E397" s="17" t="s">
        <v>1266</v>
      </c>
      <c r="F397" s="17"/>
      <c r="G397" s="17"/>
      <c r="H397" s="27"/>
      <c r="I397" s="27"/>
      <c r="J397" s="17"/>
      <c r="K397" s="17"/>
    </row>
    <row r="398" spans="1:11" ht="114.75" x14ac:dyDescent="0.2">
      <c r="A398" s="14" t="s">
        <v>1268</v>
      </c>
      <c r="B398" s="14" t="s">
        <v>1269</v>
      </c>
      <c r="C398" s="29" t="s">
        <v>1582</v>
      </c>
      <c r="D398" s="14" t="s">
        <v>126</v>
      </c>
      <c r="E398" s="14" t="s">
        <v>1270</v>
      </c>
      <c r="F398" s="14" t="s">
        <v>128</v>
      </c>
      <c r="G398" s="14"/>
      <c r="H398" s="46" t="s">
        <v>1732</v>
      </c>
      <c r="I398" s="46" t="s">
        <v>1845</v>
      </c>
      <c r="J398" s="14" t="s">
        <v>1901</v>
      </c>
      <c r="K398" s="14"/>
    </row>
    <row r="399" spans="1:11" ht="409.5" customHeight="1" x14ac:dyDescent="0.2">
      <c r="A399" s="14" t="s">
        <v>1271</v>
      </c>
      <c r="B399" s="14" t="s">
        <v>1272</v>
      </c>
      <c r="C399" s="29" t="s">
        <v>1582</v>
      </c>
      <c r="D399" s="14" t="s">
        <v>126</v>
      </c>
      <c r="E399" s="14"/>
      <c r="F399" s="14"/>
      <c r="G399" s="14"/>
      <c r="H399" s="46" t="s">
        <v>1732</v>
      </c>
      <c r="I399" s="46" t="s">
        <v>1845</v>
      </c>
      <c r="J399" s="14" t="s">
        <v>1901</v>
      </c>
      <c r="K399" s="14"/>
    </row>
    <row r="400" spans="1:11" ht="405" x14ac:dyDescent="0.2">
      <c r="A400" s="14" t="s">
        <v>1273</v>
      </c>
      <c r="B400" s="14" t="s">
        <v>1274</v>
      </c>
      <c r="C400" s="29" t="s">
        <v>1582</v>
      </c>
      <c r="D400" s="14" t="s">
        <v>126</v>
      </c>
      <c r="E400" s="14" t="s">
        <v>1846</v>
      </c>
      <c r="F400" s="14" t="s">
        <v>128</v>
      </c>
      <c r="G400" s="14"/>
      <c r="H400" s="46" t="s">
        <v>1733</v>
      </c>
      <c r="I400" s="46" t="s">
        <v>1900</v>
      </c>
      <c r="J400" s="14" t="s">
        <v>1863</v>
      </c>
      <c r="K400" s="47" t="s">
        <v>1923</v>
      </c>
    </row>
    <row r="401" spans="1:11" ht="90" customHeight="1" x14ac:dyDescent="0.2">
      <c r="A401" s="14" t="s">
        <v>1275</v>
      </c>
      <c r="B401" s="14" t="s">
        <v>1276</v>
      </c>
      <c r="C401" s="29" t="s">
        <v>1582</v>
      </c>
      <c r="D401" s="14" t="s">
        <v>126</v>
      </c>
      <c r="E401" s="14" t="s">
        <v>468</v>
      </c>
      <c r="F401" s="14"/>
      <c r="G401" s="14"/>
      <c r="H401" s="46" t="s">
        <v>1733</v>
      </c>
      <c r="I401" s="46" t="s">
        <v>1848</v>
      </c>
      <c r="J401" s="14" t="s">
        <v>1863</v>
      </c>
      <c r="K401" s="47" t="s">
        <v>1923</v>
      </c>
    </row>
    <row r="402" spans="1:11" ht="89.25" customHeight="1" x14ac:dyDescent="0.2">
      <c r="A402" s="8" t="s">
        <v>1277</v>
      </c>
      <c r="B402" s="8" t="s">
        <v>1278</v>
      </c>
      <c r="C402" s="6" t="s">
        <v>1582</v>
      </c>
      <c r="D402" s="8" t="s">
        <v>126</v>
      </c>
      <c r="E402" s="8"/>
      <c r="F402" s="8"/>
      <c r="G402" s="8"/>
      <c r="H402" s="10" t="s">
        <v>1733</v>
      </c>
      <c r="I402" s="10" t="s">
        <v>1848</v>
      </c>
      <c r="J402" s="8" t="s">
        <v>1863</v>
      </c>
      <c r="K402" s="61" t="s">
        <v>1923</v>
      </c>
    </row>
    <row r="403" spans="1:11" ht="152.1" customHeight="1" x14ac:dyDescent="0.2">
      <c r="A403" s="7"/>
      <c r="B403" s="7"/>
      <c r="C403" s="5"/>
      <c r="D403" s="7"/>
      <c r="E403" s="7"/>
      <c r="F403" s="7"/>
      <c r="G403" s="7"/>
      <c r="H403" s="9"/>
      <c r="I403" s="9"/>
      <c r="J403" s="7"/>
      <c r="K403" s="62"/>
    </row>
    <row r="404" spans="1:11" ht="76.5" x14ac:dyDescent="0.2">
      <c r="A404" s="14" t="s">
        <v>1279</v>
      </c>
      <c r="B404" s="14" t="s">
        <v>1280</v>
      </c>
      <c r="C404" s="29" t="s">
        <v>1582</v>
      </c>
      <c r="D404" s="14" t="s">
        <v>126</v>
      </c>
      <c r="E404" s="14" t="s">
        <v>1281</v>
      </c>
      <c r="F404" s="14" t="s">
        <v>128</v>
      </c>
      <c r="G404" s="14"/>
      <c r="H404" s="46" t="s">
        <v>1734</v>
      </c>
      <c r="I404" s="46" t="s">
        <v>1847</v>
      </c>
      <c r="J404" s="14" t="s">
        <v>1861</v>
      </c>
      <c r="K404" s="14"/>
    </row>
    <row r="405" spans="1:11" ht="51" x14ac:dyDescent="0.2">
      <c r="A405" s="14" t="s">
        <v>1282</v>
      </c>
      <c r="B405" s="14" t="s">
        <v>1283</v>
      </c>
      <c r="C405" s="29" t="s">
        <v>1582</v>
      </c>
      <c r="D405" s="14" t="s">
        <v>126</v>
      </c>
      <c r="E405" s="14" t="s">
        <v>1284</v>
      </c>
      <c r="F405" s="14" t="s">
        <v>128</v>
      </c>
      <c r="G405" s="14"/>
      <c r="H405" s="46" t="s">
        <v>1732</v>
      </c>
      <c r="I405" s="46" t="s">
        <v>1843</v>
      </c>
      <c r="J405" s="14" t="s">
        <v>1901</v>
      </c>
      <c r="K405" s="14"/>
    </row>
    <row r="406" spans="1:11" ht="25.5" x14ac:dyDescent="0.2">
      <c r="A406" s="17" t="s">
        <v>1285</v>
      </c>
      <c r="B406" s="17" t="s">
        <v>1286</v>
      </c>
      <c r="C406" s="17"/>
      <c r="D406" s="17" t="s">
        <v>93</v>
      </c>
      <c r="E406" s="17" t="s">
        <v>1287</v>
      </c>
      <c r="F406" s="17"/>
      <c r="G406" s="17"/>
      <c r="H406" s="27"/>
      <c r="I406" s="27"/>
      <c r="J406" s="17"/>
      <c r="K406" s="17"/>
    </row>
    <row r="407" spans="1:11" ht="114.75" x14ac:dyDescent="0.2">
      <c r="A407" s="14" t="s">
        <v>1289</v>
      </c>
      <c r="B407" s="14" t="s">
        <v>1290</v>
      </c>
      <c r="C407" s="29" t="s">
        <v>1582</v>
      </c>
      <c r="D407" s="14" t="s">
        <v>126</v>
      </c>
      <c r="E407" s="14" t="s">
        <v>1291</v>
      </c>
      <c r="F407" s="14" t="s">
        <v>128</v>
      </c>
      <c r="G407" s="14"/>
      <c r="H407" s="41" t="s">
        <v>1733</v>
      </c>
      <c r="I407" s="41" t="s">
        <v>1799</v>
      </c>
      <c r="J407" s="14" t="s">
        <v>1861</v>
      </c>
      <c r="K407" s="14"/>
    </row>
    <row r="408" spans="1:11" ht="38.25" x14ac:dyDescent="0.2">
      <c r="A408" s="14" t="s">
        <v>1292</v>
      </c>
      <c r="B408" s="14" t="s">
        <v>1293</v>
      </c>
      <c r="C408" s="29" t="s">
        <v>1582</v>
      </c>
      <c r="D408" s="14" t="s">
        <v>126</v>
      </c>
      <c r="E408" s="14" t="s">
        <v>1294</v>
      </c>
      <c r="F408" s="14" t="s">
        <v>128</v>
      </c>
      <c r="G408" s="14"/>
      <c r="H408" s="41" t="s">
        <v>1732</v>
      </c>
      <c r="I408" s="41"/>
      <c r="J408" s="14" t="s">
        <v>1901</v>
      </c>
      <c r="K408" s="14"/>
    </row>
    <row r="409" spans="1:11" ht="25.5" x14ac:dyDescent="0.2">
      <c r="A409" s="14" t="s">
        <v>1295</v>
      </c>
      <c r="B409" s="14" t="s">
        <v>1296</v>
      </c>
      <c r="C409" s="29" t="s">
        <v>1582</v>
      </c>
      <c r="D409" s="14" t="s">
        <v>126</v>
      </c>
      <c r="E409" s="14" t="s">
        <v>1297</v>
      </c>
      <c r="F409" s="14" t="s">
        <v>128</v>
      </c>
      <c r="G409" s="14"/>
      <c r="H409" s="41" t="s">
        <v>1732</v>
      </c>
      <c r="I409" s="41"/>
      <c r="J409" s="14" t="s">
        <v>1901</v>
      </c>
      <c r="K409" s="14"/>
    </row>
    <row r="410" spans="1:11" ht="25.5" x14ac:dyDescent="0.2">
      <c r="A410" s="14" t="s">
        <v>1298</v>
      </c>
      <c r="B410" s="14" t="s">
        <v>1299</v>
      </c>
      <c r="C410" s="29" t="s">
        <v>1582</v>
      </c>
      <c r="D410" s="14" t="s">
        <v>126</v>
      </c>
      <c r="E410" s="14" t="s">
        <v>1300</v>
      </c>
      <c r="F410" s="14" t="s">
        <v>128</v>
      </c>
      <c r="G410" s="14"/>
      <c r="H410" s="41" t="s">
        <v>1732</v>
      </c>
      <c r="I410" s="41"/>
      <c r="J410" s="14" t="s">
        <v>1901</v>
      </c>
      <c r="K410" s="14"/>
    </row>
    <row r="411" spans="1:11" ht="76.5" x14ac:dyDescent="0.2">
      <c r="A411" s="14" t="s">
        <v>1301</v>
      </c>
      <c r="B411" s="14" t="s">
        <v>1302</v>
      </c>
      <c r="C411" s="29" t="s">
        <v>1582</v>
      </c>
      <c r="D411" s="14" t="s">
        <v>126</v>
      </c>
      <c r="E411" s="14" t="s">
        <v>1303</v>
      </c>
      <c r="F411" s="14" t="s">
        <v>128</v>
      </c>
      <c r="G411" s="14"/>
      <c r="H411" s="41" t="s">
        <v>1732</v>
      </c>
      <c r="I411" s="41"/>
      <c r="J411" s="14" t="s">
        <v>1901</v>
      </c>
      <c r="K411" s="14"/>
    </row>
    <row r="412" spans="1:11" ht="25.5" x14ac:dyDescent="0.2">
      <c r="A412" s="14" t="s">
        <v>1304</v>
      </c>
      <c r="B412" s="14" t="s">
        <v>1305</v>
      </c>
      <c r="C412" s="29" t="s">
        <v>1582</v>
      </c>
      <c r="D412" s="14" t="s">
        <v>126</v>
      </c>
      <c r="E412" s="14" t="s">
        <v>1306</v>
      </c>
      <c r="F412" s="14" t="s">
        <v>128</v>
      </c>
      <c r="G412" s="14"/>
      <c r="H412" s="41" t="s">
        <v>1732</v>
      </c>
      <c r="I412" s="41"/>
      <c r="J412" s="14" t="s">
        <v>1901</v>
      </c>
      <c r="K412" s="14"/>
    </row>
    <row r="413" spans="1:11" ht="76.5" x14ac:dyDescent="0.2">
      <c r="A413" s="14" t="s">
        <v>1307</v>
      </c>
      <c r="B413" s="14" t="s">
        <v>1308</v>
      </c>
      <c r="C413" s="29" t="s">
        <v>1582</v>
      </c>
      <c r="D413" s="14" t="s">
        <v>126</v>
      </c>
      <c r="E413" s="14" t="s">
        <v>1309</v>
      </c>
      <c r="F413" s="14" t="s">
        <v>128</v>
      </c>
      <c r="G413" s="14"/>
      <c r="H413" s="41" t="s">
        <v>1732</v>
      </c>
      <c r="I413" s="41"/>
      <c r="J413" s="14" t="s">
        <v>1901</v>
      </c>
      <c r="K413" s="14"/>
    </row>
    <row r="414" spans="1:11" ht="38.25" x14ac:dyDescent="0.2">
      <c r="A414" s="14" t="s">
        <v>1310</v>
      </c>
      <c r="B414" s="14" t="s">
        <v>1311</v>
      </c>
      <c r="C414" s="29" t="s">
        <v>1582</v>
      </c>
      <c r="D414" s="14" t="s">
        <v>126</v>
      </c>
      <c r="E414" s="14" t="s">
        <v>1312</v>
      </c>
      <c r="F414" s="14"/>
      <c r="G414" s="14"/>
      <c r="H414" s="41" t="s">
        <v>1736</v>
      </c>
      <c r="I414" s="41"/>
      <c r="J414" s="14" t="s">
        <v>1863</v>
      </c>
      <c r="K414" s="47" t="s">
        <v>1924</v>
      </c>
    </row>
    <row r="415" spans="1:11" ht="25.5" x14ac:dyDescent="0.2">
      <c r="A415" s="17" t="s">
        <v>1313</v>
      </c>
      <c r="B415" s="17" t="s">
        <v>1314</v>
      </c>
      <c r="C415" s="17"/>
      <c r="D415" s="17" t="s">
        <v>93</v>
      </c>
      <c r="E415" s="17" t="s">
        <v>1315</v>
      </c>
      <c r="F415" s="17"/>
      <c r="G415" s="17"/>
      <c r="H415" s="27"/>
      <c r="I415" s="27"/>
      <c r="J415" s="17"/>
      <c r="K415" s="17"/>
    </row>
    <row r="416" spans="1:11" ht="38.25" x14ac:dyDescent="0.2">
      <c r="A416" s="56" t="s">
        <v>1317</v>
      </c>
      <c r="B416" s="56" t="s">
        <v>1318</v>
      </c>
      <c r="C416" s="57" t="s">
        <v>1582</v>
      </c>
      <c r="D416" s="56" t="s">
        <v>126</v>
      </c>
      <c r="E416" s="56" t="s">
        <v>1319</v>
      </c>
      <c r="F416" s="56"/>
      <c r="G416" s="56"/>
      <c r="H416" s="59" t="s">
        <v>1733</v>
      </c>
      <c r="I416" s="59" t="s">
        <v>1800</v>
      </c>
      <c r="J416" s="56" t="s">
        <v>1861</v>
      </c>
      <c r="K416" s="47" t="s">
        <v>1970</v>
      </c>
    </row>
    <row r="417" spans="1:11" ht="63.75" x14ac:dyDescent="0.2">
      <c r="A417" s="14" t="s">
        <v>1320</v>
      </c>
      <c r="B417" s="14" t="s">
        <v>1321</v>
      </c>
      <c r="C417" s="29" t="s">
        <v>1582</v>
      </c>
      <c r="D417" s="14" t="s">
        <v>126</v>
      </c>
      <c r="E417" s="14" t="s">
        <v>1322</v>
      </c>
      <c r="F417" s="14"/>
      <c r="G417" s="14"/>
      <c r="H417" s="41" t="s">
        <v>1733</v>
      </c>
      <c r="I417" s="41" t="s">
        <v>1801</v>
      </c>
      <c r="J417" s="14" t="s">
        <v>1863</v>
      </c>
      <c r="K417" s="47" t="s">
        <v>1953</v>
      </c>
    </row>
    <row r="418" spans="1:11" ht="38.25" x14ac:dyDescent="0.2">
      <c r="A418" s="56" t="s">
        <v>1323</v>
      </c>
      <c r="B418" s="56" t="s">
        <v>1324</v>
      </c>
      <c r="C418" s="57" t="s">
        <v>1582</v>
      </c>
      <c r="D418" s="56" t="s">
        <v>126</v>
      </c>
      <c r="E418" s="56" t="s">
        <v>1325</v>
      </c>
      <c r="F418" s="56"/>
      <c r="G418" s="56"/>
      <c r="H418" s="59" t="s">
        <v>1733</v>
      </c>
      <c r="I418" s="59" t="s">
        <v>1802</v>
      </c>
      <c r="J418" s="56" t="s">
        <v>1861</v>
      </c>
      <c r="K418" s="47" t="s">
        <v>1970</v>
      </c>
    </row>
    <row r="419" spans="1:11" ht="38.25" x14ac:dyDescent="0.2">
      <c r="A419" s="14" t="s">
        <v>1326</v>
      </c>
      <c r="B419" s="14" t="s">
        <v>1327</v>
      </c>
      <c r="C419" s="29" t="s">
        <v>1582</v>
      </c>
      <c r="D419" s="14" t="s">
        <v>126</v>
      </c>
      <c r="E419" s="14" t="s">
        <v>1328</v>
      </c>
      <c r="F419" s="14" t="s">
        <v>128</v>
      </c>
      <c r="G419" s="14"/>
      <c r="H419" s="41" t="s">
        <v>1733</v>
      </c>
      <c r="I419" s="41" t="s">
        <v>1803</v>
      </c>
      <c r="J419" s="14" t="s">
        <v>1861</v>
      </c>
      <c r="K419" s="14"/>
    </row>
    <row r="420" spans="1:11" ht="38.25" x14ac:dyDescent="0.2">
      <c r="A420" s="14" t="s">
        <v>1329</v>
      </c>
      <c r="B420" s="14" t="s">
        <v>1330</v>
      </c>
      <c r="C420" s="29" t="s">
        <v>1582</v>
      </c>
      <c r="D420" s="14" t="s">
        <v>126</v>
      </c>
      <c r="E420" s="14" t="s">
        <v>1331</v>
      </c>
      <c r="F420" s="14" t="s">
        <v>128</v>
      </c>
      <c r="G420" s="14"/>
      <c r="H420" s="41" t="s">
        <v>1733</v>
      </c>
      <c r="I420" s="41" t="s">
        <v>1803</v>
      </c>
      <c r="J420" s="14" t="s">
        <v>1861</v>
      </c>
      <c r="K420" s="14"/>
    </row>
    <row r="421" spans="1:11" ht="89.25" x14ac:dyDescent="0.2">
      <c r="A421" s="14" t="s">
        <v>1704</v>
      </c>
      <c r="B421" s="14" t="s">
        <v>1705</v>
      </c>
      <c r="C421" s="29" t="s">
        <v>1582</v>
      </c>
      <c r="D421" s="14" t="s">
        <v>126</v>
      </c>
      <c r="E421" s="14" t="s">
        <v>1706</v>
      </c>
      <c r="F421" s="14"/>
      <c r="G421" s="14"/>
      <c r="H421" s="41" t="s">
        <v>1733</v>
      </c>
      <c r="I421" s="41" t="s">
        <v>1849</v>
      </c>
      <c r="J421" s="14" t="s">
        <v>1861</v>
      </c>
      <c r="K421" s="14"/>
    </row>
    <row r="422" spans="1:11" ht="25.5" x14ac:dyDescent="0.2">
      <c r="A422" s="17" t="s">
        <v>1332</v>
      </c>
      <c r="B422" s="17" t="s">
        <v>1333</v>
      </c>
      <c r="C422" s="17"/>
      <c r="D422" s="17" t="s">
        <v>93</v>
      </c>
      <c r="E422" s="17" t="s">
        <v>1334</v>
      </c>
      <c r="F422" s="17"/>
      <c r="G422" s="17"/>
      <c r="H422" s="27"/>
      <c r="I422" s="27"/>
      <c r="J422" s="17"/>
      <c r="K422" s="17"/>
    </row>
    <row r="423" spans="1:11" ht="38.25" x14ac:dyDescent="0.2">
      <c r="A423" s="14" t="s">
        <v>1336</v>
      </c>
      <c r="B423" s="14" t="s">
        <v>1337</v>
      </c>
      <c r="C423" s="29" t="s">
        <v>1582</v>
      </c>
      <c r="D423" s="14" t="s">
        <v>126</v>
      </c>
      <c r="E423" s="14" t="s">
        <v>1338</v>
      </c>
      <c r="F423" s="14" t="s">
        <v>128</v>
      </c>
      <c r="G423" s="14"/>
      <c r="H423" s="41" t="s">
        <v>1733</v>
      </c>
      <c r="I423" s="41" t="s">
        <v>1804</v>
      </c>
      <c r="J423" s="14" t="s">
        <v>1861</v>
      </c>
      <c r="K423" s="14"/>
    </row>
    <row r="424" spans="1:11" ht="102" x14ac:dyDescent="0.2">
      <c r="A424" s="14" t="s">
        <v>1339</v>
      </c>
      <c r="B424" s="14" t="s">
        <v>1340</v>
      </c>
      <c r="C424" s="29" t="s">
        <v>1582</v>
      </c>
      <c r="D424" s="14" t="s">
        <v>126</v>
      </c>
      <c r="E424" s="14" t="s">
        <v>1341</v>
      </c>
      <c r="F424" s="14" t="s">
        <v>128</v>
      </c>
      <c r="G424" s="14"/>
      <c r="H424" s="41" t="s">
        <v>1733</v>
      </c>
      <c r="I424" s="41" t="s">
        <v>1805</v>
      </c>
      <c r="J424" s="14" t="s">
        <v>1861</v>
      </c>
      <c r="K424" s="14"/>
    </row>
    <row r="425" spans="1:11" ht="25.5" x14ac:dyDescent="0.2">
      <c r="A425" s="14" t="s">
        <v>1342</v>
      </c>
      <c r="B425" s="14" t="s">
        <v>1343</v>
      </c>
      <c r="C425" s="29" t="s">
        <v>1582</v>
      </c>
      <c r="D425" s="14" t="s">
        <v>126</v>
      </c>
      <c r="E425" s="14" t="s">
        <v>1344</v>
      </c>
      <c r="F425" s="14" t="s">
        <v>1345</v>
      </c>
      <c r="G425" s="14"/>
      <c r="H425" s="41" t="s">
        <v>1733</v>
      </c>
      <c r="I425" s="41" t="s">
        <v>1802</v>
      </c>
      <c r="J425" s="14" t="s">
        <v>1861</v>
      </c>
      <c r="K425" s="14"/>
    </row>
    <row r="426" spans="1:11" ht="25.5" x14ac:dyDescent="0.2">
      <c r="A426" s="17" t="s">
        <v>1346</v>
      </c>
      <c r="B426" s="17" t="s">
        <v>1347</v>
      </c>
      <c r="C426" s="17"/>
      <c r="D426" s="17" t="s">
        <v>93</v>
      </c>
      <c r="E426" s="17" t="s">
        <v>1348</v>
      </c>
      <c r="F426" s="17"/>
      <c r="G426" s="17"/>
      <c r="H426" s="27"/>
      <c r="I426" s="27"/>
      <c r="J426" s="17"/>
      <c r="K426" s="17"/>
    </row>
    <row r="427" spans="1:11" ht="153" x14ac:dyDescent="0.2">
      <c r="A427" s="14" t="s">
        <v>1350</v>
      </c>
      <c r="B427" s="14" t="s">
        <v>1351</v>
      </c>
      <c r="C427" s="29" t="s">
        <v>1582</v>
      </c>
      <c r="D427" s="14" t="s">
        <v>101</v>
      </c>
      <c r="E427" s="14" t="s">
        <v>1352</v>
      </c>
      <c r="F427" s="14"/>
      <c r="G427" s="14"/>
      <c r="H427" s="41" t="s">
        <v>1733</v>
      </c>
      <c r="I427" s="41" t="s">
        <v>1806</v>
      </c>
      <c r="J427" s="14" t="s">
        <v>1861</v>
      </c>
      <c r="K427" s="14"/>
    </row>
    <row r="428" spans="1:11" ht="153" x14ac:dyDescent="0.2">
      <c r="A428" s="14" t="s">
        <v>1353</v>
      </c>
      <c r="B428" s="14" t="s">
        <v>1354</v>
      </c>
      <c r="C428" s="29" t="s">
        <v>1582</v>
      </c>
      <c r="D428" s="14" t="s">
        <v>101</v>
      </c>
      <c r="E428" s="14" t="s">
        <v>1355</v>
      </c>
      <c r="F428" s="14"/>
      <c r="G428" s="14"/>
      <c r="H428" s="41" t="s">
        <v>1733</v>
      </c>
      <c r="I428" s="41" t="s">
        <v>1806</v>
      </c>
      <c r="J428" s="14" t="s">
        <v>1861</v>
      </c>
      <c r="K428" s="14"/>
    </row>
    <row r="429" spans="1:11" ht="242.25" x14ac:dyDescent="0.2">
      <c r="A429" s="14" t="s">
        <v>1356</v>
      </c>
      <c r="B429" s="14" t="s">
        <v>1357</v>
      </c>
      <c r="C429" s="29" t="s">
        <v>1582</v>
      </c>
      <c r="D429" s="14" t="s">
        <v>101</v>
      </c>
      <c r="E429" s="14" t="s">
        <v>1358</v>
      </c>
      <c r="F429" s="14"/>
      <c r="G429" s="14"/>
      <c r="H429" s="41" t="s">
        <v>1733</v>
      </c>
      <c r="I429" s="41" t="s">
        <v>1806</v>
      </c>
      <c r="J429" s="14" t="s">
        <v>1861</v>
      </c>
      <c r="K429" s="14"/>
    </row>
    <row r="430" spans="1:11" ht="247.5" x14ac:dyDescent="0.2">
      <c r="A430" s="14" t="s">
        <v>1359</v>
      </c>
      <c r="B430" s="14" t="s">
        <v>1360</v>
      </c>
      <c r="C430" s="29" t="s">
        <v>1582</v>
      </c>
      <c r="D430" s="14" t="s">
        <v>126</v>
      </c>
      <c r="E430" s="14" t="s">
        <v>1361</v>
      </c>
      <c r="F430" s="14"/>
      <c r="G430" s="14"/>
      <c r="H430" s="41" t="s">
        <v>1733</v>
      </c>
      <c r="I430" s="45" t="s">
        <v>1807</v>
      </c>
      <c r="J430" s="14" t="s">
        <v>1863</v>
      </c>
      <c r="K430" s="47" t="s">
        <v>1925</v>
      </c>
    </row>
    <row r="431" spans="1:11" ht="229.5" x14ac:dyDescent="0.2">
      <c r="A431" s="14" t="s">
        <v>1362</v>
      </c>
      <c r="B431" s="14" t="s">
        <v>1363</v>
      </c>
      <c r="C431" s="29" t="s">
        <v>1582</v>
      </c>
      <c r="D431" s="14" t="s">
        <v>126</v>
      </c>
      <c r="E431" s="14" t="s">
        <v>1364</v>
      </c>
      <c r="F431" s="14"/>
      <c r="G431" s="14"/>
      <c r="H431" s="41" t="s">
        <v>1733</v>
      </c>
      <c r="I431" s="41" t="s">
        <v>1803</v>
      </c>
      <c r="J431" s="14" t="s">
        <v>1863</v>
      </c>
      <c r="K431" s="47" t="s">
        <v>1925</v>
      </c>
    </row>
    <row r="432" spans="1:11" ht="25.5" x14ac:dyDescent="0.2">
      <c r="A432" s="14" t="s">
        <v>1365</v>
      </c>
      <c r="B432" s="14" t="s">
        <v>1366</v>
      </c>
      <c r="C432" s="29" t="s">
        <v>1582</v>
      </c>
      <c r="D432" s="14" t="s">
        <v>126</v>
      </c>
      <c r="E432" s="14" t="s">
        <v>1367</v>
      </c>
      <c r="F432" s="14"/>
      <c r="G432" s="14"/>
      <c r="H432" s="41" t="s">
        <v>1732</v>
      </c>
      <c r="I432" s="41" t="s">
        <v>1808</v>
      </c>
      <c r="J432" s="14" t="s">
        <v>1901</v>
      </c>
      <c r="K432" s="14"/>
    </row>
    <row r="433" spans="1:11" ht="63.75" x14ac:dyDescent="0.2">
      <c r="A433" s="14" t="s">
        <v>1368</v>
      </c>
      <c r="B433" s="14" t="s">
        <v>1369</v>
      </c>
      <c r="C433" s="29" t="s">
        <v>1582</v>
      </c>
      <c r="D433" s="14" t="s">
        <v>126</v>
      </c>
      <c r="E433" s="14" t="s">
        <v>1370</v>
      </c>
      <c r="F433" s="14"/>
      <c r="G433" s="14"/>
      <c r="H433" s="41" t="s">
        <v>1733</v>
      </c>
      <c r="I433" s="41" t="s">
        <v>1809</v>
      </c>
      <c r="J433" s="14" t="s">
        <v>1867</v>
      </c>
      <c r="K433" s="14"/>
    </row>
    <row r="434" spans="1:11" ht="25.5" x14ac:dyDescent="0.2">
      <c r="A434" s="14" t="s">
        <v>1371</v>
      </c>
      <c r="B434" s="14" t="s">
        <v>1372</v>
      </c>
      <c r="C434" s="29" t="s">
        <v>1582</v>
      </c>
      <c r="D434" s="14" t="s">
        <v>126</v>
      </c>
      <c r="E434" s="14" t="s">
        <v>1373</v>
      </c>
      <c r="F434" s="14"/>
      <c r="G434" s="14"/>
      <c r="H434" s="41" t="s">
        <v>1733</v>
      </c>
      <c r="I434" s="41" t="s">
        <v>1810</v>
      </c>
      <c r="J434" s="14" t="s">
        <v>1861</v>
      </c>
      <c r="K434" s="14"/>
    </row>
    <row r="435" spans="1:11" ht="38.25" x14ac:dyDescent="0.2">
      <c r="A435" s="14" t="s">
        <v>1374</v>
      </c>
      <c r="B435" s="14" t="s">
        <v>1375</v>
      </c>
      <c r="C435" s="29" t="s">
        <v>1582</v>
      </c>
      <c r="D435" s="14" t="s">
        <v>126</v>
      </c>
      <c r="E435" s="14" t="s">
        <v>1376</v>
      </c>
      <c r="F435" s="14"/>
      <c r="G435" s="14"/>
      <c r="H435" s="41" t="s">
        <v>1733</v>
      </c>
      <c r="I435" s="41" t="s">
        <v>1811</v>
      </c>
      <c r="J435" s="14" t="s">
        <v>1861</v>
      </c>
      <c r="K435" s="14"/>
    </row>
    <row r="436" spans="1:11" ht="25.5" x14ac:dyDescent="0.2">
      <c r="A436" s="14" t="s">
        <v>1377</v>
      </c>
      <c r="B436" s="14" t="s">
        <v>1378</v>
      </c>
      <c r="C436" s="29" t="s">
        <v>1582</v>
      </c>
      <c r="D436" s="14" t="s">
        <v>126</v>
      </c>
      <c r="E436" s="14" t="s">
        <v>1379</v>
      </c>
      <c r="F436" s="14"/>
      <c r="G436" s="14"/>
      <c r="H436" s="41" t="s">
        <v>1732</v>
      </c>
      <c r="I436" s="41" t="s">
        <v>1808</v>
      </c>
      <c r="J436" s="14" t="s">
        <v>1901</v>
      </c>
      <c r="K436" s="14"/>
    </row>
    <row r="437" spans="1:11" ht="25.5" x14ac:dyDescent="0.2">
      <c r="A437" s="14" t="s">
        <v>1380</v>
      </c>
      <c r="B437" s="14" t="s">
        <v>1381</v>
      </c>
      <c r="C437" s="29" t="s">
        <v>1582</v>
      </c>
      <c r="D437" s="14" t="s">
        <v>126</v>
      </c>
      <c r="E437" s="14" t="s">
        <v>1382</v>
      </c>
      <c r="F437" s="14"/>
      <c r="G437" s="14"/>
      <c r="H437" s="41" t="s">
        <v>1732</v>
      </c>
      <c r="I437" s="41" t="s">
        <v>1808</v>
      </c>
      <c r="J437" s="14" t="s">
        <v>1901</v>
      </c>
      <c r="K437" s="14"/>
    </row>
    <row r="438" spans="1:11" ht="25.5" x14ac:dyDescent="0.2">
      <c r="A438" s="14" t="s">
        <v>1383</v>
      </c>
      <c r="B438" s="14" t="s">
        <v>1384</v>
      </c>
      <c r="C438" s="29" t="s">
        <v>1582</v>
      </c>
      <c r="D438" s="14" t="s">
        <v>126</v>
      </c>
      <c r="E438" s="14" t="s">
        <v>1385</v>
      </c>
      <c r="F438" s="14"/>
      <c r="G438" s="14"/>
      <c r="H438" s="41" t="s">
        <v>1732</v>
      </c>
      <c r="I438" s="41" t="s">
        <v>1808</v>
      </c>
      <c r="J438" s="14" t="s">
        <v>1901</v>
      </c>
      <c r="K438" s="14"/>
    </row>
    <row r="439" spans="1:11" ht="25.5" x14ac:dyDescent="0.2">
      <c r="A439" s="14" t="s">
        <v>1386</v>
      </c>
      <c r="B439" s="14" t="s">
        <v>1387</v>
      </c>
      <c r="C439" s="29" t="s">
        <v>1582</v>
      </c>
      <c r="D439" s="14" t="s">
        <v>126</v>
      </c>
      <c r="E439" s="14" t="s">
        <v>1388</v>
      </c>
      <c r="F439" s="14"/>
      <c r="G439" s="14"/>
      <c r="H439" s="41" t="s">
        <v>1732</v>
      </c>
      <c r="I439" s="41" t="s">
        <v>1808</v>
      </c>
      <c r="J439" s="14" t="s">
        <v>1901</v>
      </c>
      <c r="K439" s="14"/>
    </row>
    <row r="440" spans="1:11" ht="229.5" x14ac:dyDescent="0.2">
      <c r="A440" s="14" t="s">
        <v>1389</v>
      </c>
      <c r="B440" s="14" t="s">
        <v>1390</v>
      </c>
      <c r="C440" s="29" t="s">
        <v>1582</v>
      </c>
      <c r="D440" s="14" t="s">
        <v>126</v>
      </c>
      <c r="E440" s="14" t="s">
        <v>1391</v>
      </c>
      <c r="F440" s="14"/>
      <c r="G440" s="14"/>
      <c r="H440" s="41" t="s">
        <v>1733</v>
      </c>
      <c r="I440" s="41" t="s">
        <v>1812</v>
      </c>
      <c r="J440" s="14" t="s">
        <v>1863</v>
      </c>
      <c r="K440" s="47" t="s">
        <v>1925</v>
      </c>
    </row>
    <row r="441" spans="1:11" ht="229.5" x14ac:dyDescent="0.2">
      <c r="A441" s="14" t="s">
        <v>1392</v>
      </c>
      <c r="B441" s="14" t="s">
        <v>1393</v>
      </c>
      <c r="C441" s="29" t="s">
        <v>1582</v>
      </c>
      <c r="D441" s="14" t="s">
        <v>126</v>
      </c>
      <c r="E441" s="14" t="s">
        <v>1394</v>
      </c>
      <c r="F441" s="14"/>
      <c r="G441" s="14"/>
      <c r="H441" s="41" t="s">
        <v>1733</v>
      </c>
      <c r="I441" s="41" t="s">
        <v>1812</v>
      </c>
      <c r="J441" s="14" t="s">
        <v>1863</v>
      </c>
      <c r="K441" s="47" t="s">
        <v>1925</v>
      </c>
    </row>
    <row r="442" spans="1:11" ht="229.5" x14ac:dyDescent="0.2">
      <c r="A442" s="14" t="s">
        <v>1395</v>
      </c>
      <c r="B442" s="14" t="s">
        <v>1396</v>
      </c>
      <c r="C442" s="29" t="s">
        <v>1582</v>
      </c>
      <c r="D442" s="14" t="s">
        <v>126</v>
      </c>
      <c r="E442" s="14" t="s">
        <v>1397</v>
      </c>
      <c r="F442" s="14"/>
      <c r="G442" s="14"/>
      <c r="H442" s="41" t="s">
        <v>1733</v>
      </c>
      <c r="I442" s="41" t="s">
        <v>1812</v>
      </c>
      <c r="J442" s="14" t="s">
        <v>1863</v>
      </c>
      <c r="K442" s="47" t="s">
        <v>1925</v>
      </c>
    </row>
    <row r="443" spans="1:11" ht="229.5" x14ac:dyDescent="0.2">
      <c r="A443" s="14" t="s">
        <v>1398</v>
      </c>
      <c r="B443" s="14" t="s">
        <v>1399</v>
      </c>
      <c r="C443" s="29" t="s">
        <v>1582</v>
      </c>
      <c r="D443" s="14" t="s">
        <v>126</v>
      </c>
      <c r="E443" s="14" t="s">
        <v>1400</v>
      </c>
      <c r="F443" s="14"/>
      <c r="G443" s="14"/>
      <c r="H443" s="41" t="s">
        <v>1733</v>
      </c>
      <c r="I443" s="41" t="s">
        <v>1812</v>
      </c>
      <c r="J443" s="14" t="s">
        <v>1863</v>
      </c>
      <c r="K443" s="47" t="s">
        <v>1925</v>
      </c>
    </row>
    <row r="444" spans="1:11" ht="229.5" x14ac:dyDescent="0.2">
      <c r="A444" s="14" t="s">
        <v>1401</v>
      </c>
      <c r="B444" s="14" t="s">
        <v>1402</v>
      </c>
      <c r="C444" s="29" t="s">
        <v>1582</v>
      </c>
      <c r="D444" s="14" t="s">
        <v>126</v>
      </c>
      <c r="E444" s="14" t="s">
        <v>1403</v>
      </c>
      <c r="F444" s="14" t="s">
        <v>128</v>
      </c>
      <c r="G444" s="14"/>
      <c r="H444" s="41" t="s">
        <v>1733</v>
      </c>
      <c r="I444" s="41" t="s">
        <v>1813</v>
      </c>
      <c r="J444" s="14" t="s">
        <v>1863</v>
      </c>
      <c r="K444" s="47" t="s">
        <v>1925</v>
      </c>
    </row>
    <row r="445" spans="1:11" ht="25.5" x14ac:dyDescent="0.2">
      <c r="A445" s="14" t="s">
        <v>1404</v>
      </c>
      <c r="B445" s="14" t="s">
        <v>1405</v>
      </c>
      <c r="C445" s="29" t="s">
        <v>1582</v>
      </c>
      <c r="D445" s="14" t="s">
        <v>126</v>
      </c>
      <c r="E445" s="14" t="s">
        <v>1406</v>
      </c>
      <c r="F445" s="14"/>
      <c r="G445" s="14"/>
      <c r="H445" s="41" t="s">
        <v>1733</v>
      </c>
      <c r="I445" s="41" t="s">
        <v>1814</v>
      </c>
      <c r="J445" s="14" t="s">
        <v>1861</v>
      </c>
      <c r="K445" s="14"/>
    </row>
    <row r="446" spans="1:11" ht="102" x14ac:dyDescent="0.2">
      <c r="A446" s="14" t="s">
        <v>1407</v>
      </c>
      <c r="B446" s="14" t="s">
        <v>1408</v>
      </c>
      <c r="C446" s="29" t="s">
        <v>1582</v>
      </c>
      <c r="D446" s="14" t="s">
        <v>126</v>
      </c>
      <c r="E446" s="14" t="s">
        <v>1409</v>
      </c>
      <c r="F446" s="14"/>
      <c r="G446" s="14"/>
      <c r="H446" s="41" t="s">
        <v>1733</v>
      </c>
      <c r="I446" s="41" t="s">
        <v>1815</v>
      </c>
      <c r="J446" s="14" t="s">
        <v>1867</v>
      </c>
      <c r="K446" s="14"/>
    </row>
    <row r="447" spans="1:11" ht="38.25" x14ac:dyDescent="0.2">
      <c r="A447" s="14" t="s">
        <v>1410</v>
      </c>
      <c r="B447" s="14" t="s">
        <v>1411</v>
      </c>
      <c r="C447" s="29" t="s">
        <v>1582</v>
      </c>
      <c r="D447" s="14" t="s">
        <v>126</v>
      </c>
      <c r="E447" s="14" t="s">
        <v>1412</v>
      </c>
      <c r="F447" s="14"/>
      <c r="G447" s="14"/>
      <c r="H447" s="41" t="s">
        <v>1733</v>
      </c>
      <c r="I447" s="41" t="s">
        <v>1816</v>
      </c>
      <c r="J447" s="14" t="s">
        <v>1861</v>
      </c>
      <c r="K447" s="14"/>
    </row>
    <row r="448" spans="1:11" ht="51" x14ac:dyDescent="0.2">
      <c r="A448" s="14" t="s">
        <v>1413</v>
      </c>
      <c r="B448" s="14" t="s">
        <v>1414</v>
      </c>
      <c r="C448" s="29" t="s">
        <v>1582</v>
      </c>
      <c r="D448" s="14" t="s">
        <v>126</v>
      </c>
      <c r="E448" s="14" t="s">
        <v>1415</v>
      </c>
      <c r="F448" s="14"/>
      <c r="G448" s="14"/>
      <c r="H448" s="41" t="s">
        <v>1733</v>
      </c>
      <c r="I448" s="41" t="s">
        <v>1831</v>
      </c>
      <c r="J448" s="14" t="s">
        <v>1863</v>
      </c>
      <c r="K448" s="47" t="s">
        <v>1954</v>
      </c>
    </row>
    <row r="449" spans="1:11" ht="25.5" x14ac:dyDescent="0.2">
      <c r="A449" s="14" t="s">
        <v>1416</v>
      </c>
      <c r="B449" s="14" t="s">
        <v>1417</v>
      </c>
      <c r="C449" s="29" t="s">
        <v>1582</v>
      </c>
      <c r="D449" s="14" t="s">
        <v>126</v>
      </c>
      <c r="E449" s="14" t="s">
        <v>1418</v>
      </c>
      <c r="F449" s="14"/>
      <c r="G449" s="14"/>
      <c r="H449" s="41" t="s">
        <v>1733</v>
      </c>
      <c r="I449" s="41" t="s">
        <v>1832</v>
      </c>
      <c r="J449" s="14" t="s">
        <v>1861</v>
      </c>
      <c r="K449" s="14"/>
    </row>
    <row r="450" spans="1:11" ht="38.25" x14ac:dyDescent="0.2">
      <c r="A450" s="14" t="s">
        <v>1419</v>
      </c>
      <c r="B450" s="14" t="s">
        <v>1420</v>
      </c>
      <c r="C450" s="29" t="s">
        <v>1582</v>
      </c>
      <c r="D450" s="14" t="s">
        <v>126</v>
      </c>
      <c r="E450" s="14" t="s">
        <v>1421</v>
      </c>
      <c r="F450" s="14"/>
      <c r="G450" s="14"/>
      <c r="H450" s="41" t="s">
        <v>1733</v>
      </c>
      <c r="I450" s="41" t="s">
        <v>1832</v>
      </c>
      <c r="J450" s="14" t="s">
        <v>1861</v>
      </c>
      <c r="K450" s="14"/>
    </row>
    <row r="451" spans="1:11" ht="25.5" x14ac:dyDescent="0.2">
      <c r="A451" s="14" t="s">
        <v>1422</v>
      </c>
      <c r="B451" s="14" t="s">
        <v>1423</v>
      </c>
      <c r="C451" s="29" t="s">
        <v>1582</v>
      </c>
      <c r="D451" s="14" t="s">
        <v>126</v>
      </c>
      <c r="E451" s="14" t="s">
        <v>1424</v>
      </c>
      <c r="F451" s="14"/>
      <c r="G451" s="14"/>
      <c r="H451" s="41" t="s">
        <v>1735</v>
      </c>
      <c r="I451" s="41"/>
      <c r="J451" s="14" t="s">
        <v>1867</v>
      </c>
      <c r="K451" s="14"/>
    </row>
    <row r="452" spans="1:11" ht="51" x14ac:dyDescent="0.2">
      <c r="A452" s="14" t="s">
        <v>1425</v>
      </c>
      <c r="B452" s="14" t="s">
        <v>1426</v>
      </c>
      <c r="C452" s="29" t="s">
        <v>1582</v>
      </c>
      <c r="D452" s="14" t="s">
        <v>126</v>
      </c>
      <c r="E452" s="14" t="s">
        <v>1427</v>
      </c>
      <c r="F452" s="14"/>
      <c r="G452" s="14"/>
      <c r="H452" s="41" t="s">
        <v>1733</v>
      </c>
      <c r="I452" s="41" t="s">
        <v>1833</v>
      </c>
      <c r="J452" s="14" t="s">
        <v>1861</v>
      </c>
      <c r="K452" s="14"/>
    </row>
    <row r="453" spans="1:11" ht="38.25" x14ac:dyDescent="0.2">
      <c r="A453" s="14" t="s">
        <v>1428</v>
      </c>
      <c r="B453" s="14" t="s">
        <v>1429</v>
      </c>
      <c r="C453" s="29" t="s">
        <v>1582</v>
      </c>
      <c r="D453" s="14" t="s">
        <v>126</v>
      </c>
      <c r="E453" s="14" t="s">
        <v>1430</v>
      </c>
      <c r="F453" s="14"/>
      <c r="G453" s="14"/>
      <c r="H453" s="41" t="s">
        <v>1734</v>
      </c>
      <c r="I453" s="41" t="s">
        <v>1834</v>
      </c>
      <c r="J453" s="14" t="s">
        <v>1861</v>
      </c>
      <c r="K453" s="14"/>
    </row>
    <row r="454" spans="1:11" ht="38.25" x14ac:dyDescent="0.2">
      <c r="A454" s="14" t="s">
        <v>1431</v>
      </c>
      <c r="B454" s="14" t="s">
        <v>1432</v>
      </c>
      <c r="C454" s="29" t="s">
        <v>1582</v>
      </c>
      <c r="D454" s="14" t="s">
        <v>126</v>
      </c>
      <c r="E454" s="14" t="s">
        <v>1433</v>
      </c>
      <c r="F454" s="14"/>
      <c r="G454" s="14"/>
      <c r="H454" s="41" t="s">
        <v>1732</v>
      </c>
      <c r="I454" s="41" t="s">
        <v>1817</v>
      </c>
      <c r="J454" s="14" t="s">
        <v>1901</v>
      </c>
      <c r="K454" s="14"/>
    </row>
    <row r="455" spans="1:11" ht="63.75" x14ac:dyDescent="0.2">
      <c r="A455" s="14" t="s">
        <v>1434</v>
      </c>
      <c r="B455" s="14" t="s">
        <v>1435</v>
      </c>
      <c r="C455" s="29" t="s">
        <v>1582</v>
      </c>
      <c r="D455" s="14" t="s">
        <v>126</v>
      </c>
      <c r="E455" s="14" t="s">
        <v>1436</v>
      </c>
      <c r="F455" s="14"/>
      <c r="G455" s="14"/>
      <c r="H455" s="41" t="s">
        <v>1733</v>
      </c>
      <c r="I455" s="41" t="s">
        <v>1818</v>
      </c>
      <c r="J455" s="14" t="s">
        <v>1867</v>
      </c>
      <c r="K455" s="47" t="s">
        <v>1926</v>
      </c>
    </row>
    <row r="456" spans="1:11" ht="25.5" x14ac:dyDescent="0.2">
      <c r="A456" s="17" t="s">
        <v>1437</v>
      </c>
      <c r="B456" s="17" t="s">
        <v>1438</v>
      </c>
      <c r="C456" s="17"/>
      <c r="D456" s="17"/>
      <c r="E456" s="17" t="s">
        <v>1439</v>
      </c>
      <c r="F456" s="17"/>
      <c r="G456" s="17"/>
      <c r="H456" s="27"/>
      <c r="I456" s="27"/>
      <c r="J456" s="17"/>
      <c r="K456" s="17"/>
    </row>
    <row r="457" spans="1:11" ht="51" x14ac:dyDescent="0.2">
      <c r="A457" s="14" t="s">
        <v>1441</v>
      </c>
      <c r="B457" s="14" t="s">
        <v>1442</v>
      </c>
      <c r="C457" s="29" t="s">
        <v>1582</v>
      </c>
      <c r="D457" s="14" t="s">
        <v>126</v>
      </c>
      <c r="E457" s="14" t="s">
        <v>1443</v>
      </c>
      <c r="F457" s="14"/>
      <c r="G457" s="14"/>
      <c r="H457" s="41" t="s">
        <v>1733</v>
      </c>
      <c r="I457" s="41" t="s">
        <v>1835</v>
      </c>
      <c r="J457" s="14" t="s">
        <v>1861</v>
      </c>
      <c r="K457" s="14"/>
    </row>
    <row r="458" spans="1:11" ht="42" customHeight="1" x14ac:dyDescent="0.2">
      <c r="A458" s="14" t="s">
        <v>1444</v>
      </c>
      <c r="B458" s="14" t="s">
        <v>1445</v>
      </c>
      <c r="C458" s="29" t="s">
        <v>1582</v>
      </c>
      <c r="D458" s="14" t="s">
        <v>126</v>
      </c>
      <c r="E458" s="14"/>
      <c r="F458" s="14"/>
      <c r="G458" s="14"/>
      <c r="H458" s="41" t="s">
        <v>1733</v>
      </c>
      <c r="I458" s="41" t="s">
        <v>1835</v>
      </c>
      <c r="J458" s="14" t="s">
        <v>1861</v>
      </c>
      <c r="K458" s="14"/>
    </row>
    <row r="459" spans="1:11" ht="42" customHeight="1" x14ac:dyDescent="0.2">
      <c r="A459" s="14" t="s">
        <v>1446</v>
      </c>
      <c r="B459" s="14" t="s">
        <v>1447</v>
      </c>
      <c r="C459" s="29" t="s">
        <v>1582</v>
      </c>
      <c r="D459" s="14" t="s">
        <v>126</v>
      </c>
      <c r="E459" s="14"/>
      <c r="F459" s="14"/>
      <c r="G459" s="14"/>
      <c r="H459" s="41" t="s">
        <v>1733</v>
      </c>
      <c r="I459" s="41" t="s">
        <v>1835</v>
      </c>
      <c r="J459" s="14" t="s">
        <v>1861</v>
      </c>
      <c r="K459" s="14"/>
    </row>
    <row r="460" spans="1:11" ht="42" customHeight="1" x14ac:dyDescent="0.2">
      <c r="A460" s="14" t="s">
        <v>1448</v>
      </c>
      <c r="B460" s="14" t="s">
        <v>1449</v>
      </c>
      <c r="C460" s="29" t="s">
        <v>1582</v>
      </c>
      <c r="D460" s="14" t="s">
        <v>126</v>
      </c>
      <c r="E460" s="14"/>
      <c r="F460" s="14"/>
      <c r="G460" s="14"/>
      <c r="H460" s="41" t="s">
        <v>1733</v>
      </c>
      <c r="I460" s="41" t="s">
        <v>1835</v>
      </c>
      <c r="J460" s="14" t="s">
        <v>1861</v>
      </c>
      <c r="K460" s="14"/>
    </row>
    <row r="461" spans="1:11" ht="128.1" customHeight="1" x14ac:dyDescent="0.2">
      <c r="A461" s="14" t="s">
        <v>1450</v>
      </c>
      <c r="B461" s="14" t="s">
        <v>1451</v>
      </c>
      <c r="C461" s="29" t="s">
        <v>1582</v>
      </c>
      <c r="D461" s="14" t="s">
        <v>101</v>
      </c>
      <c r="E461" s="14"/>
      <c r="F461" s="14"/>
      <c r="G461" s="14"/>
      <c r="H461" s="41" t="s">
        <v>1733</v>
      </c>
      <c r="I461" s="41" t="s">
        <v>1835</v>
      </c>
      <c r="J461" s="14" t="s">
        <v>1861</v>
      </c>
      <c r="K461" s="14"/>
    </row>
    <row r="462" spans="1:11" ht="230.1" customHeight="1" x14ac:dyDescent="0.2">
      <c r="A462" s="14" t="s">
        <v>1452</v>
      </c>
      <c r="B462" s="14" t="s">
        <v>1453</v>
      </c>
      <c r="C462" s="29" t="s">
        <v>1582</v>
      </c>
      <c r="D462" s="14" t="s">
        <v>101</v>
      </c>
      <c r="E462" s="14"/>
      <c r="F462" s="14"/>
      <c r="G462" s="14"/>
      <c r="H462" s="41" t="s">
        <v>1733</v>
      </c>
      <c r="I462" s="41" t="s">
        <v>1835</v>
      </c>
      <c r="J462" s="14" t="s">
        <v>1861</v>
      </c>
      <c r="K462" s="14"/>
    </row>
    <row r="463" spans="1:11" ht="287.1" customHeight="1" x14ac:dyDescent="0.2">
      <c r="A463" s="14" t="s">
        <v>1454</v>
      </c>
      <c r="B463" s="14" t="s">
        <v>1455</v>
      </c>
      <c r="C463" s="29" t="s">
        <v>1582</v>
      </c>
      <c r="D463" s="14" t="s">
        <v>101</v>
      </c>
      <c r="E463" s="14"/>
      <c r="F463" s="14"/>
      <c r="G463" s="14"/>
      <c r="H463" s="41" t="s">
        <v>1733</v>
      </c>
      <c r="I463" s="41" t="s">
        <v>1835</v>
      </c>
      <c r="J463" s="14" t="s">
        <v>1861</v>
      </c>
      <c r="K463" s="14"/>
    </row>
    <row r="464" spans="1:11" ht="25.5" x14ac:dyDescent="0.2">
      <c r="A464" s="17" t="s">
        <v>1456</v>
      </c>
      <c r="B464" s="17" t="s">
        <v>1457</v>
      </c>
      <c r="C464" s="17"/>
      <c r="D464" s="17" t="s">
        <v>93</v>
      </c>
      <c r="E464" s="17" t="s">
        <v>1458</v>
      </c>
      <c r="F464" s="17"/>
      <c r="G464" s="17"/>
      <c r="H464" s="27"/>
      <c r="I464" s="27"/>
      <c r="J464" s="17"/>
      <c r="K464" s="17"/>
    </row>
    <row r="465" spans="1:11" ht="63.75" x14ac:dyDescent="0.2">
      <c r="A465" s="14" t="s">
        <v>1460</v>
      </c>
      <c r="B465" s="14" t="s">
        <v>1461</v>
      </c>
      <c r="C465" s="29" t="s">
        <v>1582</v>
      </c>
      <c r="D465" s="14" t="s">
        <v>126</v>
      </c>
      <c r="E465" s="14" t="s">
        <v>1727</v>
      </c>
      <c r="F465" s="14"/>
      <c r="G465" s="14"/>
      <c r="H465" s="41" t="s">
        <v>1733</v>
      </c>
      <c r="I465" s="41" t="s">
        <v>1855</v>
      </c>
      <c r="J465" s="14" t="s">
        <v>1861</v>
      </c>
      <c r="K465" s="14"/>
    </row>
    <row r="466" spans="1:11" ht="25.5" x14ac:dyDescent="0.2">
      <c r="A466" s="17" t="s">
        <v>1462</v>
      </c>
      <c r="B466" s="17" t="s">
        <v>1463</v>
      </c>
      <c r="C466" s="17"/>
      <c r="D466" s="17" t="s">
        <v>93</v>
      </c>
      <c r="E466" s="31" t="s">
        <v>1619</v>
      </c>
      <c r="F466" s="17"/>
      <c r="G466" s="17"/>
      <c r="H466" s="27"/>
      <c r="I466" s="27"/>
      <c r="J466" s="17"/>
      <c r="K466" s="17"/>
    </row>
    <row r="467" spans="1:11" ht="178.5" x14ac:dyDescent="0.2">
      <c r="A467" s="14" t="s">
        <v>1465</v>
      </c>
      <c r="B467" s="14" t="s">
        <v>1466</v>
      </c>
      <c r="C467" s="29" t="s">
        <v>1582</v>
      </c>
      <c r="D467" s="14" t="s">
        <v>126</v>
      </c>
      <c r="E467" s="14" t="s">
        <v>1467</v>
      </c>
      <c r="F467" s="14"/>
      <c r="G467" s="14"/>
      <c r="H467" s="41" t="s">
        <v>1732</v>
      </c>
      <c r="I467" s="41" t="s">
        <v>1895</v>
      </c>
      <c r="J467" s="14" t="s">
        <v>1861</v>
      </c>
      <c r="K467" s="47" t="s">
        <v>1869</v>
      </c>
    </row>
    <row r="468" spans="1:11" ht="25.5" x14ac:dyDescent="0.2">
      <c r="A468" s="17" t="s">
        <v>1634</v>
      </c>
      <c r="B468" s="17">
        <v>5.15</v>
      </c>
      <c r="C468" s="17"/>
      <c r="D468" s="17" t="s">
        <v>93</v>
      </c>
      <c r="E468" s="31" t="s">
        <v>1594</v>
      </c>
      <c r="F468" s="17"/>
      <c r="G468" s="17"/>
      <c r="H468" s="27"/>
      <c r="I468" s="27"/>
      <c r="J468" s="17"/>
      <c r="K468" s="17"/>
    </row>
    <row r="469" spans="1:11" ht="25.5" x14ac:dyDescent="0.2">
      <c r="A469" s="17" t="s">
        <v>1635</v>
      </c>
      <c r="B469" s="33" t="s">
        <v>1691</v>
      </c>
      <c r="C469" s="34"/>
      <c r="D469" s="17" t="s">
        <v>93</v>
      </c>
      <c r="E469" s="32" t="s">
        <v>1620</v>
      </c>
      <c r="F469" s="33"/>
      <c r="G469" s="33"/>
      <c r="H469" s="35"/>
      <c r="I469" s="35"/>
      <c r="J469" s="33"/>
      <c r="K469" s="33"/>
    </row>
    <row r="470" spans="1:11" ht="25.5" x14ac:dyDescent="0.2">
      <c r="A470" s="17" t="s">
        <v>1636</v>
      </c>
      <c r="B470" s="33" t="s">
        <v>1677</v>
      </c>
      <c r="C470" s="34"/>
      <c r="D470" s="17" t="s">
        <v>93</v>
      </c>
      <c r="E470" s="32" t="s">
        <v>1621</v>
      </c>
      <c r="F470" s="33"/>
      <c r="G470" s="33"/>
      <c r="H470" s="35"/>
      <c r="I470" s="35"/>
      <c r="J470" s="33"/>
      <c r="K470" s="33"/>
    </row>
    <row r="471" spans="1:11" ht="25.5" x14ac:dyDescent="0.2">
      <c r="A471" s="36" t="s">
        <v>1637</v>
      </c>
      <c r="B471" s="14" t="s">
        <v>1678</v>
      </c>
      <c r="C471" s="29" t="s">
        <v>1582</v>
      </c>
      <c r="D471" s="14" t="s">
        <v>126</v>
      </c>
      <c r="E471" s="14" t="s">
        <v>1595</v>
      </c>
      <c r="F471" s="14"/>
      <c r="G471" s="14"/>
      <c r="H471" s="41" t="s">
        <v>1733</v>
      </c>
      <c r="I471" s="41" t="s">
        <v>1836</v>
      </c>
      <c r="J471" s="14" t="s">
        <v>1861</v>
      </c>
      <c r="K471" s="14"/>
    </row>
    <row r="472" spans="1:11" ht="25.5" x14ac:dyDescent="0.2">
      <c r="A472" s="17" t="s">
        <v>1638</v>
      </c>
      <c r="B472" s="33" t="s">
        <v>1692</v>
      </c>
      <c r="C472" s="34"/>
      <c r="D472" s="17" t="s">
        <v>93</v>
      </c>
      <c r="E472" s="32" t="s">
        <v>1622</v>
      </c>
      <c r="F472" s="33"/>
      <c r="G472" s="33"/>
      <c r="H472" s="35"/>
      <c r="I472" s="35"/>
      <c r="J472" s="33"/>
      <c r="K472" s="33"/>
    </row>
    <row r="473" spans="1:11" ht="25.5" x14ac:dyDescent="0.2">
      <c r="A473" s="17" t="s">
        <v>1639</v>
      </c>
      <c r="B473" s="33" t="s">
        <v>1962</v>
      </c>
      <c r="C473" s="34"/>
      <c r="D473" s="17" t="s">
        <v>93</v>
      </c>
      <c r="E473" s="32" t="s">
        <v>1740</v>
      </c>
      <c r="F473" s="33"/>
      <c r="G473" s="33"/>
      <c r="H473" s="35"/>
      <c r="I473" s="35"/>
      <c r="J473" s="33"/>
      <c r="K473" s="33"/>
    </row>
    <row r="474" spans="1:11" ht="178.5" x14ac:dyDescent="0.2">
      <c r="A474" s="36" t="s">
        <v>1640</v>
      </c>
      <c r="B474" s="14" t="s">
        <v>1963</v>
      </c>
      <c r="C474" s="29" t="s">
        <v>1582</v>
      </c>
      <c r="D474" s="14" t="s">
        <v>126</v>
      </c>
      <c r="E474" s="14" t="s">
        <v>1743</v>
      </c>
      <c r="F474" s="14"/>
      <c r="G474" s="14"/>
      <c r="H474" s="41" t="s">
        <v>1735</v>
      </c>
      <c r="I474" s="41" t="s">
        <v>1896</v>
      </c>
      <c r="J474" s="14" t="s">
        <v>1863</v>
      </c>
      <c r="K474" s="47" t="s">
        <v>1878</v>
      </c>
    </row>
    <row r="475" spans="1:11" ht="25.5" x14ac:dyDescent="0.2">
      <c r="A475" s="17" t="s">
        <v>1641</v>
      </c>
      <c r="B475" s="33" t="s">
        <v>1693</v>
      </c>
      <c r="C475" s="34"/>
      <c r="D475" s="17" t="s">
        <v>93</v>
      </c>
      <c r="E475" s="32" t="s">
        <v>1623</v>
      </c>
      <c r="F475" s="33"/>
      <c r="G475" s="33"/>
      <c r="H475" s="35"/>
      <c r="I475" s="35"/>
      <c r="J475" s="33"/>
      <c r="K475" s="33"/>
    </row>
    <row r="476" spans="1:11" ht="25.5" x14ac:dyDescent="0.2">
      <c r="A476" s="17" t="s">
        <v>1642</v>
      </c>
      <c r="B476" s="33" t="s">
        <v>1694</v>
      </c>
      <c r="C476" s="34"/>
      <c r="D476" s="17" t="s">
        <v>93</v>
      </c>
      <c r="E476" s="32" t="s">
        <v>1624</v>
      </c>
      <c r="F476" s="33"/>
      <c r="G476" s="33"/>
      <c r="H476" s="35"/>
      <c r="I476" s="35"/>
      <c r="J476" s="33"/>
      <c r="K476" s="33"/>
    </row>
    <row r="477" spans="1:11" ht="178.5" x14ac:dyDescent="0.2">
      <c r="A477" s="36" t="s">
        <v>1643</v>
      </c>
      <c r="B477" s="14" t="s">
        <v>1679</v>
      </c>
      <c r="C477" s="29" t="s">
        <v>1582</v>
      </c>
      <c r="D477" s="14" t="s">
        <v>126</v>
      </c>
      <c r="E477" s="14" t="s">
        <v>1596</v>
      </c>
      <c r="F477" s="14"/>
      <c r="G477" s="14"/>
      <c r="H477" s="41" t="s">
        <v>1735</v>
      </c>
      <c r="I477" s="41" t="s">
        <v>1856</v>
      </c>
      <c r="J477" s="14" t="s">
        <v>1863</v>
      </c>
      <c r="K477" s="47" t="s">
        <v>1878</v>
      </c>
    </row>
    <row r="478" spans="1:11" ht="216.75" x14ac:dyDescent="0.2">
      <c r="A478" s="60" t="s">
        <v>1644</v>
      </c>
      <c r="B478" s="56" t="s">
        <v>1680</v>
      </c>
      <c r="C478" s="57" t="s">
        <v>1582</v>
      </c>
      <c r="D478" s="56" t="s">
        <v>126</v>
      </c>
      <c r="E478" s="56" t="s">
        <v>1597</v>
      </c>
      <c r="F478" s="56"/>
      <c r="G478" s="56"/>
      <c r="H478" s="59" t="s">
        <v>1735</v>
      </c>
      <c r="I478" s="59" t="s">
        <v>1856</v>
      </c>
      <c r="J478" s="56" t="s">
        <v>1863</v>
      </c>
      <c r="K478" s="47" t="s">
        <v>1971</v>
      </c>
    </row>
    <row r="479" spans="1:11" ht="216.75" x14ac:dyDescent="0.2">
      <c r="A479" s="60" t="s">
        <v>1645</v>
      </c>
      <c r="B479" s="56" t="s">
        <v>1681</v>
      </c>
      <c r="C479" s="57" t="s">
        <v>1582</v>
      </c>
      <c r="D479" s="56" t="s">
        <v>126</v>
      </c>
      <c r="E479" s="56" t="s">
        <v>1598</v>
      </c>
      <c r="F479" s="56"/>
      <c r="G479" s="56"/>
      <c r="H479" s="59" t="s">
        <v>1735</v>
      </c>
      <c r="I479" s="59" t="s">
        <v>1856</v>
      </c>
      <c r="J479" s="56" t="s">
        <v>1863</v>
      </c>
      <c r="K479" s="47" t="s">
        <v>1971</v>
      </c>
    </row>
    <row r="480" spans="1:11" ht="178.5" x14ac:dyDescent="0.2">
      <c r="A480" s="36" t="s">
        <v>1646</v>
      </c>
      <c r="B480" s="14" t="s">
        <v>1682</v>
      </c>
      <c r="C480" s="29" t="s">
        <v>1582</v>
      </c>
      <c r="D480" s="14" t="s">
        <v>126</v>
      </c>
      <c r="E480" s="14" t="s">
        <v>1599</v>
      </c>
      <c r="F480" s="14"/>
      <c r="G480" s="14"/>
      <c r="H480" s="41" t="s">
        <v>1735</v>
      </c>
      <c r="I480" s="41" t="s">
        <v>1856</v>
      </c>
      <c r="J480" s="14" t="s">
        <v>1863</v>
      </c>
      <c r="K480" s="47" t="s">
        <v>1878</v>
      </c>
    </row>
    <row r="481" spans="1:11" ht="25.5" x14ac:dyDescent="0.2">
      <c r="A481" s="17" t="s">
        <v>1647</v>
      </c>
      <c r="B481" s="33" t="s">
        <v>1964</v>
      </c>
      <c r="C481" s="34"/>
      <c r="D481" s="17" t="s">
        <v>93</v>
      </c>
      <c r="E481" s="32" t="s">
        <v>1741</v>
      </c>
      <c r="F481" s="33"/>
      <c r="G481" s="33"/>
      <c r="H481" s="35"/>
      <c r="I481" s="35"/>
      <c r="J481" s="33"/>
      <c r="K481" s="33"/>
    </row>
    <row r="482" spans="1:11" ht="51" x14ac:dyDescent="0.2">
      <c r="A482" s="36" t="s">
        <v>1648</v>
      </c>
      <c r="B482" s="14" t="s">
        <v>1965</v>
      </c>
      <c r="C482" s="29" t="s">
        <v>1582</v>
      </c>
      <c r="D482" s="14" t="s">
        <v>101</v>
      </c>
      <c r="E482" s="14" t="s">
        <v>1600</v>
      </c>
      <c r="F482" s="14"/>
      <c r="G482" s="14"/>
      <c r="H482" s="41" t="s">
        <v>1735</v>
      </c>
      <c r="I482" s="41" t="s">
        <v>1856</v>
      </c>
      <c r="J482" s="14" t="s">
        <v>1863</v>
      </c>
      <c r="K482" s="47" t="s">
        <v>1987</v>
      </c>
    </row>
    <row r="483" spans="1:11" ht="51" x14ac:dyDescent="0.2">
      <c r="A483" s="36" t="s">
        <v>1649</v>
      </c>
      <c r="B483" s="14" t="s">
        <v>1966</v>
      </c>
      <c r="C483" s="29" t="s">
        <v>1582</v>
      </c>
      <c r="D483" s="14" t="s">
        <v>101</v>
      </c>
      <c r="E483" s="14" t="s">
        <v>1601</v>
      </c>
      <c r="F483" s="14"/>
      <c r="G483" s="14"/>
      <c r="H483" s="41" t="s">
        <v>1735</v>
      </c>
      <c r="I483" s="41" t="s">
        <v>1856</v>
      </c>
      <c r="J483" s="14" t="s">
        <v>1863</v>
      </c>
      <c r="K483" s="47" t="s">
        <v>1987</v>
      </c>
    </row>
    <row r="484" spans="1:11" ht="51" x14ac:dyDescent="0.2">
      <c r="A484" s="36" t="s">
        <v>1650</v>
      </c>
      <c r="B484" s="14" t="s">
        <v>1967</v>
      </c>
      <c r="C484" s="29" t="s">
        <v>1582</v>
      </c>
      <c r="D484" s="14" t="s">
        <v>101</v>
      </c>
      <c r="E484" s="14" t="s">
        <v>1602</v>
      </c>
      <c r="F484" s="14"/>
      <c r="G484" s="14"/>
      <c r="H484" s="41" t="s">
        <v>1735</v>
      </c>
      <c r="I484" s="41" t="s">
        <v>1856</v>
      </c>
      <c r="J484" s="14" t="s">
        <v>1863</v>
      </c>
      <c r="K484" s="47" t="s">
        <v>1987</v>
      </c>
    </row>
    <row r="485" spans="1:11" ht="25.5" x14ac:dyDescent="0.2">
      <c r="A485" s="17" t="s">
        <v>1651</v>
      </c>
      <c r="B485" s="33" t="s">
        <v>1695</v>
      </c>
      <c r="C485" s="34"/>
      <c r="D485" s="17" t="s">
        <v>93</v>
      </c>
      <c r="E485" s="32" t="s">
        <v>1625</v>
      </c>
      <c r="F485" s="33"/>
      <c r="G485" s="33"/>
      <c r="H485" s="35"/>
      <c r="I485" s="35"/>
      <c r="J485" s="33"/>
      <c r="K485" s="33"/>
    </row>
    <row r="486" spans="1:11" ht="25.5" x14ac:dyDescent="0.2">
      <c r="A486" s="17" t="s">
        <v>1652</v>
      </c>
      <c r="B486" s="33" t="s">
        <v>1696</v>
      </c>
      <c r="C486" s="34"/>
      <c r="D486" s="17" t="s">
        <v>93</v>
      </c>
      <c r="E486" s="32" t="s">
        <v>1626</v>
      </c>
      <c r="F486" s="33"/>
      <c r="G486" s="33"/>
      <c r="H486" s="35"/>
      <c r="I486" s="35"/>
      <c r="J486" s="33"/>
      <c r="K486" s="33"/>
    </row>
    <row r="487" spans="1:11" ht="25.5" x14ac:dyDescent="0.2">
      <c r="A487" s="36" t="s">
        <v>1653</v>
      </c>
      <c r="B487" s="14" t="s">
        <v>1683</v>
      </c>
      <c r="C487" s="29" t="s">
        <v>1582</v>
      </c>
      <c r="D487" s="14" t="s">
        <v>126</v>
      </c>
      <c r="E487" s="14" t="s">
        <v>1603</v>
      </c>
      <c r="F487" s="14"/>
      <c r="G487" s="14"/>
      <c r="H487" s="41" t="s">
        <v>1736</v>
      </c>
      <c r="I487" s="41" t="s">
        <v>1850</v>
      </c>
      <c r="J487" s="14" t="s">
        <v>1861</v>
      </c>
      <c r="K487" s="14"/>
    </row>
    <row r="488" spans="1:11" ht="25.5" x14ac:dyDescent="0.2">
      <c r="A488" s="36" t="s">
        <v>1654</v>
      </c>
      <c r="B488" s="14" t="s">
        <v>1684</v>
      </c>
      <c r="C488" s="29" t="s">
        <v>1582</v>
      </c>
      <c r="D488" s="14" t="s">
        <v>126</v>
      </c>
      <c r="E488" s="14" t="s">
        <v>1604</v>
      </c>
      <c r="F488" s="14"/>
      <c r="G488" s="14"/>
      <c r="H488" s="41" t="s">
        <v>1736</v>
      </c>
      <c r="I488" s="41" t="s">
        <v>1850</v>
      </c>
      <c r="J488" s="14" t="s">
        <v>1861</v>
      </c>
      <c r="K488" s="14"/>
    </row>
    <row r="489" spans="1:11" ht="25.5" x14ac:dyDescent="0.2">
      <c r="A489" s="36" t="s">
        <v>1655</v>
      </c>
      <c r="B489" s="14" t="s">
        <v>1685</v>
      </c>
      <c r="C489" s="29" t="s">
        <v>1582</v>
      </c>
      <c r="D489" s="14" t="s">
        <v>126</v>
      </c>
      <c r="E489" s="14" t="s">
        <v>1605</v>
      </c>
      <c r="F489" s="14"/>
      <c r="G489" s="14"/>
      <c r="H489" s="41" t="s">
        <v>1736</v>
      </c>
      <c r="I489" s="41" t="s">
        <v>1850</v>
      </c>
      <c r="J489" s="14" t="s">
        <v>1861</v>
      </c>
      <c r="K489" s="14"/>
    </row>
    <row r="490" spans="1:11" ht="25.5" x14ac:dyDescent="0.2">
      <c r="A490" s="17" t="s">
        <v>1656</v>
      </c>
      <c r="B490" s="33" t="s">
        <v>1697</v>
      </c>
      <c r="C490" s="34"/>
      <c r="D490" s="17" t="s">
        <v>93</v>
      </c>
      <c r="E490" s="32" t="s">
        <v>1627</v>
      </c>
      <c r="F490" s="33"/>
      <c r="G490" s="33"/>
      <c r="H490" s="35"/>
      <c r="I490" s="35"/>
      <c r="J490" s="33"/>
      <c r="K490" s="33"/>
    </row>
    <row r="491" spans="1:11" ht="25.5" x14ac:dyDescent="0.2">
      <c r="A491" s="17" t="s">
        <v>1657</v>
      </c>
      <c r="B491" s="33" t="s">
        <v>1698</v>
      </c>
      <c r="C491" s="34"/>
      <c r="D491" s="17" t="s">
        <v>93</v>
      </c>
      <c r="E491" s="32" t="s">
        <v>1628</v>
      </c>
      <c r="F491" s="33"/>
      <c r="G491" s="33"/>
      <c r="H491" s="35"/>
      <c r="I491" s="35"/>
      <c r="J491" s="33"/>
      <c r="K491" s="33"/>
    </row>
    <row r="492" spans="1:11" ht="51" x14ac:dyDescent="0.2">
      <c r="A492" s="60" t="s">
        <v>1658</v>
      </c>
      <c r="B492" s="56" t="s">
        <v>1686</v>
      </c>
      <c r="C492" s="57" t="s">
        <v>1582</v>
      </c>
      <c r="D492" s="56" t="s">
        <v>126</v>
      </c>
      <c r="E492" s="56" t="s">
        <v>1606</v>
      </c>
      <c r="F492" s="56"/>
      <c r="G492" s="56"/>
      <c r="H492" s="59" t="s">
        <v>1732</v>
      </c>
      <c r="I492" s="59" t="s">
        <v>1874</v>
      </c>
      <c r="J492" s="56" t="s">
        <v>1901</v>
      </c>
      <c r="K492" s="14"/>
    </row>
    <row r="493" spans="1:11" ht="25.5" x14ac:dyDescent="0.2">
      <c r="A493" s="17" t="s">
        <v>1659</v>
      </c>
      <c r="B493" s="33" t="s">
        <v>1699</v>
      </c>
      <c r="C493" s="34"/>
      <c r="D493" s="17" t="s">
        <v>93</v>
      </c>
      <c r="E493" s="32" t="s">
        <v>1629</v>
      </c>
      <c r="F493" s="33"/>
      <c r="G493" s="33"/>
      <c r="H493" s="35"/>
      <c r="I493" s="35"/>
      <c r="J493" s="33"/>
      <c r="K493" s="33"/>
    </row>
    <row r="494" spans="1:11" ht="25.5" x14ac:dyDescent="0.2">
      <c r="A494" s="36" t="s">
        <v>1660</v>
      </c>
      <c r="B494" s="14" t="s">
        <v>1687</v>
      </c>
      <c r="C494" s="29" t="s">
        <v>1582</v>
      </c>
      <c r="D494" s="14" t="s">
        <v>126</v>
      </c>
      <c r="E494" s="14" t="s">
        <v>1607</v>
      </c>
      <c r="F494" s="14"/>
      <c r="G494" s="14"/>
      <c r="H494" s="41" t="s">
        <v>1733</v>
      </c>
      <c r="I494" s="41" t="s">
        <v>1875</v>
      </c>
      <c r="J494" s="14" t="s">
        <v>1861</v>
      </c>
      <c r="K494" s="14"/>
    </row>
    <row r="495" spans="1:11" ht="63.75" x14ac:dyDescent="0.2">
      <c r="A495" s="60" t="s">
        <v>1661</v>
      </c>
      <c r="B495" s="56" t="s">
        <v>1688</v>
      </c>
      <c r="C495" s="57" t="s">
        <v>1582</v>
      </c>
      <c r="D495" s="56" t="s">
        <v>126</v>
      </c>
      <c r="E495" s="56" t="s">
        <v>1608</v>
      </c>
      <c r="F495" s="56"/>
      <c r="G495" s="56"/>
      <c r="H495" s="59" t="s">
        <v>1736</v>
      </c>
      <c r="I495" s="59" t="s">
        <v>1876</v>
      </c>
      <c r="J495" s="56" t="s">
        <v>1861</v>
      </c>
      <c r="K495" s="14"/>
    </row>
    <row r="496" spans="1:11" ht="25.5" x14ac:dyDescent="0.2">
      <c r="A496" s="17" t="s">
        <v>1662</v>
      </c>
      <c r="B496" s="33" t="s">
        <v>1700</v>
      </c>
      <c r="C496" s="34"/>
      <c r="D496" s="17" t="s">
        <v>93</v>
      </c>
      <c r="E496" s="32" t="s">
        <v>1630</v>
      </c>
      <c r="F496" s="33"/>
      <c r="G496" s="33"/>
      <c r="H496" s="35"/>
      <c r="I496" s="35"/>
      <c r="J496" s="33"/>
      <c r="K496" s="33"/>
    </row>
    <row r="497" spans="1:11" ht="25.5" x14ac:dyDescent="0.2">
      <c r="A497" s="17" t="s">
        <v>1663</v>
      </c>
      <c r="B497" s="33" t="s">
        <v>1701</v>
      </c>
      <c r="C497" s="34"/>
      <c r="D497" s="17" t="s">
        <v>93</v>
      </c>
      <c r="E497" s="32" t="s">
        <v>1631</v>
      </c>
      <c r="F497" s="33"/>
      <c r="G497" s="33"/>
      <c r="H497" s="35"/>
      <c r="I497" s="35"/>
      <c r="J497" s="33"/>
      <c r="K497" s="33"/>
    </row>
    <row r="498" spans="1:11" ht="25.5" x14ac:dyDescent="0.2">
      <c r="A498" s="17" t="s">
        <v>1664</v>
      </c>
      <c r="B498" s="33" t="s">
        <v>1702</v>
      </c>
      <c r="C498" s="34"/>
      <c r="D498" s="17" t="s">
        <v>93</v>
      </c>
      <c r="E498" s="32" t="s">
        <v>1632</v>
      </c>
      <c r="F498" s="33"/>
      <c r="G498" s="33"/>
      <c r="H498" s="35"/>
      <c r="I498" s="35"/>
      <c r="J498" s="33"/>
      <c r="K498" s="33"/>
    </row>
    <row r="499" spans="1:11" ht="178.5" x14ac:dyDescent="0.2">
      <c r="A499" s="36" t="s">
        <v>1665</v>
      </c>
      <c r="B499" s="14" t="s">
        <v>1689</v>
      </c>
      <c r="C499" s="29" t="s">
        <v>1582</v>
      </c>
      <c r="D499" s="14" t="s">
        <v>126</v>
      </c>
      <c r="E499" s="14" t="s">
        <v>1609</v>
      </c>
      <c r="F499" s="14"/>
      <c r="G499" s="14"/>
      <c r="H499" s="41" t="s">
        <v>1734</v>
      </c>
      <c r="I499" s="41" t="s">
        <v>1895</v>
      </c>
      <c r="J499" s="14" t="s">
        <v>1863</v>
      </c>
      <c r="K499" s="47" t="s">
        <v>1877</v>
      </c>
    </row>
    <row r="500" spans="1:11" ht="25.5" x14ac:dyDescent="0.2">
      <c r="A500" s="17" t="s">
        <v>1666</v>
      </c>
      <c r="B500" s="33" t="s">
        <v>1703</v>
      </c>
      <c r="C500" s="34"/>
      <c r="D500" s="17" t="s">
        <v>93</v>
      </c>
      <c r="E500" s="32" t="s">
        <v>1633</v>
      </c>
      <c r="F500" s="33"/>
      <c r="G500" s="33"/>
      <c r="H500" s="35"/>
      <c r="I500" s="35"/>
      <c r="J500" s="33"/>
      <c r="K500" s="33"/>
    </row>
    <row r="501" spans="1:11" ht="76.5" x14ac:dyDescent="0.2">
      <c r="A501" s="60" t="s">
        <v>1667</v>
      </c>
      <c r="B501" s="56" t="s">
        <v>1690</v>
      </c>
      <c r="C501" s="57" t="s">
        <v>1582</v>
      </c>
      <c r="D501" s="56" t="s">
        <v>126</v>
      </c>
      <c r="E501" s="56" t="s">
        <v>1610</v>
      </c>
      <c r="F501" s="56"/>
      <c r="G501" s="56"/>
      <c r="H501" s="59" t="s">
        <v>1734</v>
      </c>
      <c r="I501" s="59" t="s">
        <v>1830</v>
      </c>
      <c r="J501" s="56" t="s">
        <v>1861</v>
      </c>
      <c r="K501" s="47" t="s">
        <v>1980</v>
      </c>
    </row>
    <row r="502" spans="1:11" ht="25.5" x14ac:dyDescent="0.2">
      <c r="A502" s="17" t="s">
        <v>1668</v>
      </c>
      <c r="B502" s="33" t="s">
        <v>1968</v>
      </c>
      <c r="C502" s="34"/>
      <c r="D502" s="17" t="s">
        <v>93</v>
      </c>
      <c r="E502" s="32" t="s">
        <v>1742</v>
      </c>
      <c r="F502" s="33"/>
      <c r="G502" s="33"/>
      <c r="H502" s="35"/>
      <c r="I502" s="35"/>
      <c r="J502" s="33"/>
      <c r="K502" s="33"/>
    </row>
    <row r="503" spans="1:11" ht="38.25" x14ac:dyDescent="0.2">
      <c r="A503" s="60" t="s">
        <v>1669</v>
      </c>
      <c r="B503" s="56" t="s">
        <v>1972</v>
      </c>
      <c r="C503" s="57" t="s">
        <v>1582</v>
      </c>
      <c r="D503" s="56" t="s">
        <v>126</v>
      </c>
      <c r="E503" s="56" t="s">
        <v>1611</v>
      </c>
      <c r="F503" s="56"/>
      <c r="G503" s="56"/>
      <c r="H503" s="59" t="s">
        <v>1732</v>
      </c>
      <c r="I503" s="59" t="s">
        <v>1829</v>
      </c>
      <c r="J503" s="56" t="s">
        <v>1901</v>
      </c>
      <c r="K503" s="47" t="s">
        <v>1970</v>
      </c>
    </row>
    <row r="504" spans="1:11" ht="165.75" x14ac:dyDescent="0.2">
      <c r="A504" s="60" t="s">
        <v>1670</v>
      </c>
      <c r="B504" s="56" t="s">
        <v>1973</v>
      </c>
      <c r="C504" s="57" t="s">
        <v>1582</v>
      </c>
      <c r="D504" s="56" t="s">
        <v>126</v>
      </c>
      <c r="E504" s="56" t="s">
        <v>1612</v>
      </c>
      <c r="F504" s="56"/>
      <c r="G504" s="56"/>
      <c r="H504" s="59" t="s">
        <v>1733</v>
      </c>
      <c r="I504" s="59" t="s">
        <v>1979</v>
      </c>
      <c r="J504" s="56" t="s">
        <v>1863</v>
      </c>
      <c r="K504" s="47" t="s">
        <v>1981</v>
      </c>
    </row>
    <row r="505" spans="1:11" ht="114.75" x14ac:dyDescent="0.2">
      <c r="A505" s="60" t="s">
        <v>1671</v>
      </c>
      <c r="B505" s="56" t="s">
        <v>1974</v>
      </c>
      <c r="C505" s="57" t="s">
        <v>1582</v>
      </c>
      <c r="D505" s="56" t="s">
        <v>126</v>
      </c>
      <c r="E505" s="56" t="s">
        <v>1613</v>
      </c>
      <c r="F505" s="56"/>
      <c r="G505" s="56"/>
      <c r="H505" s="59" t="s">
        <v>1734</v>
      </c>
      <c r="I505" s="59" t="s">
        <v>1838</v>
      </c>
      <c r="J505" s="56" t="s">
        <v>1863</v>
      </c>
      <c r="K505" s="47" t="s">
        <v>1982</v>
      </c>
    </row>
    <row r="506" spans="1:11" ht="114.75" x14ac:dyDescent="0.2">
      <c r="A506" s="60" t="s">
        <v>1672</v>
      </c>
      <c r="B506" s="56" t="s">
        <v>1975</v>
      </c>
      <c r="C506" s="57" t="s">
        <v>1582</v>
      </c>
      <c r="D506" s="56" t="s">
        <v>126</v>
      </c>
      <c r="E506" s="56" t="s">
        <v>1614</v>
      </c>
      <c r="F506" s="56"/>
      <c r="G506" s="56"/>
      <c r="H506" s="59" t="s">
        <v>1734</v>
      </c>
      <c r="I506" s="59" t="s">
        <v>1837</v>
      </c>
      <c r="J506" s="56" t="s">
        <v>1867</v>
      </c>
      <c r="K506" s="48" t="s">
        <v>1983</v>
      </c>
    </row>
    <row r="507" spans="1:11" ht="63.75" x14ac:dyDescent="0.2">
      <c r="A507" s="60" t="s">
        <v>1673</v>
      </c>
      <c r="B507" s="56" t="s">
        <v>1976</v>
      </c>
      <c r="C507" s="57" t="s">
        <v>1582</v>
      </c>
      <c r="D507" s="56" t="s">
        <v>126</v>
      </c>
      <c r="E507" s="56" t="s">
        <v>1615</v>
      </c>
      <c r="F507" s="56"/>
      <c r="G507" s="56"/>
      <c r="H507" s="59" t="s">
        <v>1734</v>
      </c>
      <c r="I507" s="59" t="s">
        <v>1837</v>
      </c>
      <c r="J507" s="56" t="s">
        <v>1861</v>
      </c>
      <c r="K507" s="48" t="s">
        <v>1984</v>
      </c>
    </row>
    <row r="508" spans="1:11" ht="38.25" x14ac:dyDescent="0.2">
      <c r="A508" s="60" t="s">
        <v>1674</v>
      </c>
      <c r="B508" s="56" t="s">
        <v>1977</v>
      </c>
      <c r="C508" s="57" t="s">
        <v>1582</v>
      </c>
      <c r="D508" s="56" t="s">
        <v>126</v>
      </c>
      <c r="E508" s="56" t="s">
        <v>1616</v>
      </c>
      <c r="F508" s="56"/>
      <c r="G508" s="56"/>
      <c r="H508" s="59" t="s">
        <v>1736</v>
      </c>
      <c r="I508" s="59" t="s">
        <v>1829</v>
      </c>
      <c r="J508" s="56" t="s">
        <v>1861</v>
      </c>
      <c r="K508" s="48" t="s">
        <v>1985</v>
      </c>
    </row>
    <row r="509" spans="1:11" ht="255" x14ac:dyDescent="0.2">
      <c r="A509" s="60" t="s">
        <v>1675</v>
      </c>
      <c r="B509" s="56" t="s">
        <v>1978</v>
      </c>
      <c r="C509" s="57" t="s">
        <v>1582</v>
      </c>
      <c r="D509" s="56" t="s">
        <v>126</v>
      </c>
      <c r="E509" s="56" t="s">
        <v>1617</v>
      </c>
      <c r="F509" s="56"/>
      <c r="G509" s="56"/>
      <c r="H509" s="59" t="s">
        <v>1734</v>
      </c>
      <c r="I509" s="59" t="s">
        <v>1839</v>
      </c>
      <c r="J509" s="56" t="s">
        <v>1863</v>
      </c>
      <c r="K509" s="47" t="s">
        <v>1986</v>
      </c>
    </row>
    <row r="510" spans="1:11" ht="387" x14ac:dyDescent="0.2">
      <c r="A510" s="36" t="s">
        <v>1676</v>
      </c>
      <c r="B510" s="14" t="s">
        <v>1969</v>
      </c>
      <c r="C510" s="29" t="s">
        <v>1582</v>
      </c>
      <c r="D510" s="14" t="s">
        <v>126</v>
      </c>
      <c r="E510" s="14" t="s">
        <v>1618</v>
      </c>
      <c r="F510" s="14"/>
      <c r="G510" s="14"/>
      <c r="H510" s="41" t="s">
        <v>1733</v>
      </c>
      <c r="I510" s="45" t="s">
        <v>1840</v>
      </c>
      <c r="J510" s="14" t="s">
        <v>1861</v>
      </c>
      <c r="K510" s="14"/>
    </row>
    <row r="511" spans="1:11" ht="25.5" x14ac:dyDescent="0.2">
      <c r="A511" s="17" t="s">
        <v>1468</v>
      </c>
      <c r="B511" s="17" t="s">
        <v>1469</v>
      </c>
      <c r="C511" s="17"/>
      <c r="D511" s="17" t="s">
        <v>93</v>
      </c>
      <c r="E511" s="17" t="s">
        <v>1470</v>
      </c>
      <c r="F511" s="17"/>
      <c r="G511" s="17"/>
      <c r="H511" s="27"/>
      <c r="I511" s="27"/>
      <c r="J511" s="17"/>
      <c r="K511" s="17"/>
    </row>
    <row r="512" spans="1:11" ht="25.5" x14ac:dyDescent="0.2">
      <c r="A512" s="17" t="s">
        <v>1472</v>
      </c>
      <c r="B512" s="17" t="s">
        <v>1473</v>
      </c>
      <c r="C512" s="17"/>
      <c r="D512" s="17" t="s">
        <v>93</v>
      </c>
      <c r="E512" s="17" t="s">
        <v>1474</v>
      </c>
      <c r="F512" s="17"/>
      <c r="G512" s="17"/>
      <c r="H512" s="27"/>
      <c r="I512" s="27"/>
      <c r="J512" s="17"/>
      <c r="K512" s="17"/>
    </row>
    <row r="513" spans="1:11" ht="25.5" x14ac:dyDescent="0.2">
      <c r="A513" s="14" t="s">
        <v>1476</v>
      </c>
      <c r="B513" s="14" t="s">
        <v>1477</v>
      </c>
      <c r="C513" s="29" t="s">
        <v>11</v>
      </c>
      <c r="D513" s="14" t="s">
        <v>126</v>
      </c>
      <c r="E513" s="14" t="s">
        <v>1478</v>
      </c>
      <c r="F513" s="14"/>
      <c r="G513" s="14"/>
      <c r="H513" s="28" t="s">
        <v>1733</v>
      </c>
      <c r="I513" s="28" t="s">
        <v>1765</v>
      </c>
      <c r="J513" s="14" t="s">
        <v>1861</v>
      </c>
      <c r="K513" s="14"/>
    </row>
    <row r="514" spans="1:11" ht="25.5" x14ac:dyDescent="0.2">
      <c r="A514" s="14" t="s">
        <v>1479</v>
      </c>
      <c r="B514" s="14" t="s">
        <v>1480</v>
      </c>
      <c r="C514" s="29" t="s">
        <v>11</v>
      </c>
      <c r="D514" s="14" t="s">
        <v>126</v>
      </c>
      <c r="E514" s="14" t="s">
        <v>1481</v>
      </c>
      <c r="F514" s="14"/>
      <c r="G514" s="14"/>
      <c r="H514" s="28" t="s">
        <v>1732</v>
      </c>
      <c r="I514" s="28" t="s">
        <v>1766</v>
      </c>
      <c r="J514" s="14" t="s">
        <v>1901</v>
      </c>
      <c r="K514" s="14"/>
    </row>
    <row r="515" spans="1:11" ht="25.5" x14ac:dyDescent="0.2">
      <c r="A515" s="14" t="s">
        <v>1482</v>
      </c>
      <c r="B515" s="14" t="s">
        <v>1483</v>
      </c>
      <c r="C515" s="29" t="s">
        <v>11</v>
      </c>
      <c r="D515" s="14" t="s">
        <v>126</v>
      </c>
      <c r="E515" s="14" t="s">
        <v>1484</v>
      </c>
      <c r="F515" s="14"/>
      <c r="G515" s="14"/>
      <c r="H515" s="28" t="s">
        <v>1732</v>
      </c>
      <c r="I515" s="28" t="s">
        <v>1766</v>
      </c>
      <c r="J515" s="14" t="s">
        <v>1901</v>
      </c>
      <c r="K515" s="14"/>
    </row>
    <row r="516" spans="1:11" ht="25.5" x14ac:dyDescent="0.2">
      <c r="A516" s="14" t="s">
        <v>1485</v>
      </c>
      <c r="B516" s="14" t="s">
        <v>1486</v>
      </c>
      <c r="C516" s="29" t="s">
        <v>11</v>
      </c>
      <c r="D516" s="14" t="s">
        <v>126</v>
      </c>
      <c r="E516" s="14" t="s">
        <v>1487</v>
      </c>
      <c r="F516" s="14"/>
      <c r="G516" s="14"/>
      <c r="H516" s="28" t="s">
        <v>1732</v>
      </c>
      <c r="I516" s="28" t="s">
        <v>1766</v>
      </c>
      <c r="J516" s="14" t="s">
        <v>1901</v>
      </c>
      <c r="K516" s="14"/>
    </row>
    <row r="517" spans="1:11" ht="38.25" x14ac:dyDescent="0.2">
      <c r="A517" s="14" t="s">
        <v>1488</v>
      </c>
      <c r="B517" s="14" t="s">
        <v>1489</v>
      </c>
      <c r="C517" s="29" t="s">
        <v>1582</v>
      </c>
      <c r="D517" s="14" t="s">
        <v>126</v>
      </c>
      <c r="E517" s="14" t="s">
        <v>1490</v>
      </c>
      <c r="F517" s="14"/>
      <c r="G517" s="14"/>
      <c r="H517" s="28" t="s">
        <v>1733</v>
      </c>
      <c r="I517" s="28" t="s">
        <v>1767</v>
      </c>
      <c r="J517" s="14" t="s">
        <v>1861</v>
      </c>
      <c r="K517" s="14"/>
    </row>
    <row r="518" spans="1:11" ht="132" customHeight="1" x14ac:dyDescent="0.2">
      <c r="A518" s="14" t="s">
        <v>1491</v>
      </c>
      <c r="B518" s="14" t="s">
        <v>1492</v>
      </c>
      <c r="C518" s="30" t="s">
        <v>1582</v>
      </c>
      <c r="D518" s="14" t="s">
        <v>101</v>
      </c>
      <c r="E518" s="14"/>
      <c r="F518" s="14"/>
      <c r="G518" s="14"/>
      <c r="H518" s="28" t="s">
        <v>1733</v>
      </c>
      <c r="I518" s="28" t="s">
        <v>1857</v>
      </c>
      <c r="J518" s="14" t="s">
        <v>1861</v>
      </c>
      <c r="K518" s="14"/>
    </row>
    <row r="519" spans="1:11" ht="25.5" x14ac:dyDescent="0.2">
      <c r="A519" s="14" t="s">
        <v>1493</v>
      </c>
      <c r="B519" s="14" t="s">
        <v>1494</v>
      </c>
      <c r="C519" s="29" t="s">
        <v>11</v>
      </c>
      <c r="D519" s="14" t="s">
        <v>126</v>
      </c>
      <c r="E519" s="14" t="s">
        <v>1495</v>
      </c>
      <c r="F519" s="14"/>
      <c r="G519" s="14"/>
      <c r="H519" s="28" t="s">
        <v>1733</v>
      </c>
      <c r="I519" s="28" t="s">
        <v>1768</v>
      </c>
      <c r="J519" s="14" t="s">
        <v>1861</v>
      </c>
      <c r="K519" s="14"/>
    </row>
    <row r="520" spans="1:11" ht="38.25" x14ac:dyDescent="0.2">
      <c r="A520" s="14" t="s">
        <v>1496</v>
      </c>
      <c r="B520" s="14" t="s">
        <v>1497</v>
      </c>
      <c r="C520" s="29" t="s">
        <v>1582</v>
      </c>
      <c r="D520" s="14" t="s">
        <v>126</v>
      </c>
      <c r="E520" s="14" t="s">
        <v>1498</v>
      </c>
      <c r="F520" s="14"/>
      <c r="G520" s="14"/>
      <c r="H520" s="41" t="s">
        <v>1733</v>
      </c>
      <c r="I520" s="41" t="s">
        <v>1769</v>
      </c>
      <c r="J520" s="14" t="s">
        <v>1861</v>
      </c>
      <c r="K520" s="14"/>
    </row>
    <row r="521" spans="1:11" ht="25.5" x14ac:dyDescent="0.2">
      <c r="A521" s="14" t="s">
        <v>1499</v>
      </c>
      <c r="B521" s="14" t="s">
        <v>1500</v>
      </c>
      <c r="C521" s="29" t="s">
        <v>11</v>
      </c>
      <c r="D521" s="14" t="s">
        <v>126</v>
      </c>
      <c r="E521" s="14" t="s">
        <v>1501</v>
      </c>
      <c r="F521" s="14"/>
      <c r="G521" s="14"/>
      <c r="H521" s="28" t="s">
        <v>1732</v>
      </c>
      <c r="I521" s="28" t="s">
        <v>1766</v>
      </c>
      <c r="J521" s="14" t="s">
        <v>1861</v>
      </c>
      <c r="K521" s="14"/>
    </row>
  </sheetData>
  <autoFilter ref="A1:K521"/>
  <mergeCells count="40">
    <mergeCell ref="A402:A403"/>
    <mergeCell ref="B402:B403"/>
    <mergeCell ref="H217:H218"/>
    <mergeCell ref="I217:I218"/>
    <mergeCell ref="J217:J218"/>
    <mergeCell ref="G402:G403"/>
    <mergeCell ref="F402:F403"/>
    <mergeCell ref="E402:E403"/>
    <mergeCell ref="D402:D403"/>
    <mergeCell ref="C402:C403"/>
    <mergeCell ref="A351:A352"/>
    <mergeCell ref="B351:B352"/>
    <mergeCell ref="C351:C352"/>
    <mergeCell ref="D351:D352"/>
    <mergeCell ref="E351:E352"/>
    <mergeCell ref="H351:H352"/>
    <mergeCell ref="K217:K218"/>
    <mergeCell ref="J402:J403"/>
    <mergeCell ref="K402:K403"/>
    <mergeCell ref="I402:I403"/>
    <mergeCell ref="H402:H403"/>
    <mergeCell ref="I351:I352"/>
    <mergeCell ref="J351:J352"/>
    <mergeCell ref="K351:K352"/>
    <mergeCell ref="I158:I159"/>
    <mergeCell ref="J158:J159"/>
    <mergeCell ref="K158:K159"/>
    <mergeCell ref="A217:A218"/>
    <mergeCell ref="B217:B218"/>
    <mergeCell ref="C217:C218"/>
    <mergeCell ref="D217:D218"/>
    <mergeCell ref="E217:E218"/>
    <mergeCell ref="F217:F218"/>
    <mergeCell ref="G217:G218"/>
    <mergeCell ref="B158:B159"/>
    <mergeCell ref="C158:C159"/>
    <mergeCell ref="E158:E159"/>
    <mergeCell ref="F158:F159"/>
    <mergeCell ref="G158:G159"/>
    <mergeCell ref="H158:H159"/>
  </mergeCells>
  <printOptions gridLines="1"/>
  <pageMargins left="0.7" right="0.7" top="0.75" bottom="1" header="0.3" footer="0.3"/>
  <pageSetup orientation="landscape"/>
  <headerFooter>
    <oddFooter>&amp;CUNCONTROLLED WHEN PRINTED – Not to be used before verification of version number
“CONFIDENTIAL -TRADE SECRET” - © ALSTOM SA 2022
Reproduction, use or disclosure to third parties, without written authorisation, is prohibited.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workbookViewId="0">
      <selection activeCell="B8" sqref="B7:B8"/>
    </sheetView>
  </sheetViews>
  <sheetFormatPr baseColWidth="10" defaultColWidth="9.14062" defaultRowHeight="12.75" x14ac:dyDescent="0.2"/>
  <cols>
    <col min="1" max="1" width="25.28515625" bestFit="1" customWidth="1"/>
    <col min="2" max="2" width="22" customWidth="1"/>
    <col min="3" max="3" width="23.5703125" customWidth="1"/>
    <col min="4" max="4" width="23.5703125" customWidth="1"/>
    <col min="5" max="5" width="23.5703125" customWidth="1"/>
    <col min="6" max="6" width="23.5703125" customWidth="1"/>
    <col min="7" max="7" width="31" bestFit="1" customWidth="1"/>
  </cols>
  <sheetData>
    <row r="1" spans="1:7" x14ac:dyDescent="0.2">
      <c r="A1" s="50" t="s">
        <v>1728</v>
      </c>
      <c r="B1" s="37">
        <f>COUNTIF(Content!$D:$D,"Technical Req")</f>
        <v>329</v>
      </c>
    </row>
    <row r="2" spans="1:7" x14ac:dyDescent="0.2">
      <c r="A2" s="51" t="s">
        <v>1729</v>
      </c>
      <c r="B2" s="37">
        <f>COUNTIF(Content!$D:$D,"Information")</f>
        <v>90</v>
      </c>
    </row>
    <row r="3" spans="1:7" x14ac:dyDescent="0.2">
      <c r="A3" s="52" t="s">
        <v>1730</v>
      </c>
      <c r="B3" s="38">
        <f>B1+B2</f>
        <v>419</v>
      </c>
    </row>
    <row r="5" spans="1:7" x14ac:dyDescent="0.2">
      <c r="A5" s="68" t="s">
        <v>1728</v>
      </c>
      <c r="B5" s="69" t="s">
        <v>1731</v>
      </c>
      <c r="C5" s="70" t="s">
        <v>89</v>
      </c>
      <c r="D5" s="71"/>
      <c r="E5" s="71"/>
      <c r="F5" s="71"/>
      <c r="G5" s="72"/>
    </row>
    <row r="6" spans="1:7" x14ac:dyDescent="0.2">
      <c r="A6" s="68"/>
      <c r="B6" s="69"/>
      <c r="C6" s="53" t="s">
        <v>1861</v>
      </c>
      <c r="D6" s="53" t="s">
        <v>1866</v>
      </c>
      <c r="E6" s="53" t="s">
        <v>1863</v>
      </c>
      <c r="F6" s="53" t="s">
        <v>1867</v>
      </c>
      <c r="G6" s="53" t="s">
        <v>1901</v>
      </c>
    </row>
    <row r="7" spans="1:7" x14ac:dyDescent="0.2">
      <c r="A7" s="54" t="s">
        <v>1732</v>
      </c>
      <c r="B7" s="37">
        <f>COUNTIFS(Content!$D:$D,"Technical Req",Content!$H:$H,A$7)</f>
        <v>181</v>
      </c>
      <c r="C7" s="37">
        <f>COUNTIFS(Content!$D:$D,"Technical Req",Content!$H:$H,$A$7,Content!$J:$J,C$6)</f>
        <v>4</v>
      </c>
      <c r="D7" s="37">
        <f>COUNTIFS(Content!$D:$D,"Technical Req",Content!$H:$H,$A$7,Content!$J:$J,D$6)</f>
        <v>0</v>
      </c>
      <c r="E7" s="37">
        <f>COUNTIFS(Content!$D:$D,"Technical Req",Content!$H:$H,$A$7,Content!$J:$J,E$6)</f>
        <v>7</v>
      </c>
      <c r="F7" s="37">
        <f>COUNTIFS(Content!$D:$D,"Technical Req",Content!$H:$H,$A$7,Content!$J:$J,F$6)</f>
        <v>0</v>
      </c>
      <c r="G7" s="37">
        <f>COUNTIFS(Content!$D:$D,"Technical Req",Content!$H:$H,$A$7,Content!$J:$J,G$6)</f>
        <v>170</v>
      </c>
    </row>
    <row r="8" spans="1:7" x14ac:dyDescent="0.2">
      <c r="A8" s="54" t="s">
        <v>1733</v>
      </c>
      <c r="B8" s="37">
        <f>COUNTIFS(Content!$D:$D,"Technical Req",Content!$H:$H,A$8)</f>
        <v>96</v>
      </c>
      <c r="C8" s="37">
        <f>COUNTIFS(Content!$D:$D,"Technical Req",Content!$H:$H,$A$8,Content!$J:$J,C$6)</f>
        <v>51</v>
      </c>
      <c r="D8" s="37">
        <f>COUNTIFS(Content!$D:$D,"Technical Req",Content!$H:$H,$A$8,Content!$J:$J,D$6)</f>
        <v>0</v>
      </c>
      <c r="E8" s="37">
        <f>COUNTIFS(Content!$D:$D,"Technical Req",Content!$H:$H,$A$8,Content!$J:$J,E$6)</f>
        <v>25</v>
      </c>
      <c r="F8" s="37">
        <f>COUNTIFS(Content!$D:$D,"Technical Req",Content!$H:$H,$A$8,Content!$J:$J,F$6)</f>
        <v>14</v>
      </c>
      <c r="G8" s="37">
        <f>COUNTIFS(Content!$D:$D,"Technical Req",Content!$H:$H,$A$8,Content!$J:$J,G$6)</f>
        <v>0</v>
      </c>
    </row>
    <row r="9" spans="1:7" x14ac:dyDescent="0.2">
      <c r="A9" s="54" t="s">
        <v>1734</v>
      </c>
      <c r="B9" s="37">
        <f>COUNTIFS(Content!$D:$D,"Technical Req",Content!$H:$H,A$9)</f>
        <v>26</v>
      </c>
      <c r="C9" s="37">
        <f>COUNTIFS(Content!$D:$D,"Technical Req",Content!$H:$H,$A$9,Content!$J:$J,C$6)</f>
        <v>10</v>
      </c>
      <c r="D9" s="37">
        <f>COUNTIFS(Content!$D:$D,"Technical Req",Content!$H:$H,$A$9,Content!$J:$J,D$6)</f>
        <v>0</v>
      </c>
      <c r="E9" s="37">
        <f>COUNTIFS(Content!$D:$D,"Technical Req",Content!$H:$H,$A$9,Content!$J:$J,E$6)</f>
        <v>10</v>
      </c>
      <c r="F9" s="37">
        <f>COUNTIFS(Content!$D:$D,"Technical Req",Content!$H:$H,$A$9,Content!$J:$J,F$6)</f>
        <v>6</v>
      </c>
      <c r="G9" s="37">
        <f>COUNTIFS(Content!$D:$D,"Technical Req",Content!$H:$H,$A$9,Content!$J:$J,G$6)</f>
        <v>0</v>
      </c>
    </row>
    <row r="10" spans="1:7" x14ac:dyDescent="0.2">
      <c r="A10" s="54" t="s">
        <v>1735</v>
      </c>
      <c r="B10" s="37">
        <f>COUNTIFS(Content!$D:$D,"Technical Req",Content!$H:$H,A$10)</f>
        <v>6</v>
      </c>
      <c r="C10" s="37">
        <f>COUNTIFS(Content!$D:$D,"Technical Req",Content!$H:$H,$A$10,Content!$J:$J,C$6)</f>
        <v>0</v>
      </c>
      <c r="D10" s="37">
        <f>COUNTIFS(Content!$D:$D,"Technical Req",Content!$H:$H,$A$10,Content!$J:$J,D$6)</f>
        <v>0</v>
      </c>
      <c r="E10" s="37">
        <f>COUNTIFS(Content!$D:$D,"Technical Req",Content!$H:$H,$A$10,Content!$J:$J,E$6)</f>
        <v>5</v>
      </c>
      <c r="F10" s="37">
        <f>COUNTIFS(Content!$D:$D,"Technical Req",Content!$H:$H,$A$10,Content!$J:$J,F$6)</f>
        <v>1</v>
      </c>
      <c r="G10" s="37">
        <f>COUNTIFS(Content!$D:$D,"Technical Req",Content!$H:$H,$A$10,Content!$J:$J,G$6)</f>
        <v>0</v>
      </c>
    </row>
    <row r="11" spans="1:7" x14ac:dyDescent="0.2">
      <c r="A11" s="54" t="s">
        <v>1736</v>
      </c>
      <c r="B11" s="37">
        <f>COUNTIFS(Content!$D:$D,"Technical Req",Content!$H:$H,A$11)</f>
        <v>20</v>
      </c>
      <c r="C11" s="37">
        <f>COUNTIFS(Content!$D:$D,"Technical Req",Content!$H:$H,$A$11,Content!$J:$J,C$6)</f>
        <v>18</v>
      </c>
      <c r="D11" s="37">
        <f>COUNTIFS(Content!$D:$D,"Technical Req",Content!$H:$H,$A$11,Content!$J:$J,D$6)</f>
        <v>0</v>
      </c>
      <c r="E11" s="37">
        <f>COUNTIFS(Content!$D:$D,"Technical Req",Content!$H:$H,$A$11,Content!$J:$J,E$6)</f>
        <v>1</v>
      </c>
      <c r="F11" s="37">
        <f>COUNTIFS(Content!$D:$D,"Technical Req",Content!$H:$H,$A$11,Content!$J:$J,F$6)</f>
        <v>1</v>
      </c>
      <c r="G11" s="37">
        <f>COUNTIFS(Content!$D:$D,"Technical Req",Content!$H:$H,$A$11,Content!$J:$J,G$6)</f>
        <v>0</v>
      </c>
    </row>
    <row r="12" spans="1:7" x14ac:dyDescent="0.2">
      <c r="A12" s="39" t="s">
        <v>1737</v>
      </c>
      <c r="B12" s="37">
        <f>COUNTIFS(Content!$D:$D,"Technical Req",Content!$H:$H,"")</f>
        <v>0</v>
      </c>
      <c r="C12" s="37">
        <f>COUNTIFS(Content!$D:$D,"Technical Req",Content!$H:$H,"",Content!$J:$J,C$6)</f>
        <v>0</v>
      </c>
      <c r="D12" s="37">
        <f>COUNTIFS(Content!$D:$D,"Technical Req",Content!$H:$H,"",Content!$J:$J,D$6)</f>
        <v>0</v>
      </c>
      <c r="E12" s="37">
        <f>COUNTIFS(Content!$D:$D,"Technical Req",Content!$H:$H,"",Content!$J:$J,E$6)</f>
        <v>0</v>
      </c>
      <c r="F12" s="37">
        <f>COUNTIFS(Content!$D:$D,"Technical Req",Content!$H:$H,"",Content!$J:$J,F$6)</f>
        <v>0</v>
      </c>
      <c r="G12" s="37">
        <f>COUNTIFS(Content!$D:$D,"Technical Req",Content!$H:$H,"",Content!$J:$J,G$6)</f>
        <v>0</v>
      </c>
    </row>
    <row r="15" spans="1:7" x14ac:dyDescent="0.2">
      <c r="A15" s="73" t="s">
        <v>1729</v>
      </c>
      <c r="B15" s="69" t="s">
        <v>1731</v>
      </c>
      <c r="C15" s="70" t="s">
        <v>89</v>
      </c>
      <c r="D15" s="71"/>
      <c r="E15" s="71"/>
      <c r="F15" s="71"/>
      <c r="G15" s="72"/>
    </row>
    <row r="16" spans="1:7" x14ac:dyDescent="0.2">
      <c r="A16" s="73"/>
      <c r="B16" s="69"/>
      <c r="C16" s="53" t="s">
        <v>1861</v>
      </c>
      <c r="D16" s="53" t="s">
        <v>1866</v>
      </c>
      <c r="E16" s="53" t="s">
        <v>1863</v>
      </c>
      <c r="F16" s="53" t="s">
        <v>1867</v>
      </c>
      <c r="G16" s="53" t="s">
        <v>1901</v>
      </c>
    </row>
    <row r="17" spans="1:7" x14ac:dyDescent="0.2">
      <c r="A17" s="54" t="s">
        <v>1732</v>
      </c>
      <c r="B17" s="37">
        <f>COUNTIFS(Content!$D:$D,"Information",Content!$H:$H,A$17)</f>
        <v>44</v>
      </c>
      <c r="C17" s="37">
        <f>COUNTIFS(Content!$D:$D,"Information",Content!$H:$H,$A$17,Content!$J:$J,C$16)</f>
        <v>3</v>
      </c>
      <c r="D17" s="37">
        <f>COUNTIFS(Content!$D:$D,"Information",Content!$H:$H,$A$17,Content!$J:$J,D$16)</f>
        <v>0</v>
      </c>
      <c r="E17" s="37">
        <f>COUNTIFS(Content!$D:$D,"Information",Content!$H:$H,$A$17,Content!$J:$J,E$16)</f>
        <v>0</v>
      </c>
      <c r="F17" s="37">
        <f>COUNTIFS(Content!$D:$D,"Information",Content!$H:$H,$A$17,Content!$J:$J,F$16)</f>
        <v>0</v>
      </c>
      <c r="G17" s="37">
        <f>COUNTIFS(Content!$D:$D,"Information",Content!$H:$H,$A$17,Content!$J:$J,G$16)</f>
        <v>41</v>
      </c>
    </row>
    <row r="18" spans="1:7" x14ac:dyDescent="0.2">
      <c r="A18" s="54" t="s">
        <v>1733</v>
      </c>
      <c r="B18" s="37">
        <f>COUNTIFS(Content!$D:$D,"Information",Content!$H:$H,A$18)</f>
        <v>38</v>
      </c>
      <c r="C18" s="37">
        <f>COUNTIFS(Content!$D:$D,"Information",Content!$H:$H,$A$18,Content!$J:$J,C$16)</f>
        <v>30</v>
      </c>
      <c r="D18" s="37">
        <f>COUNTIFS(Content!$D:$D,"Information",Content!$H:$H,$A$18,Content!$J:$J,D$16)</f>
        <v>0</v>
      </c>
      <c r="E18" s="37">
        <f>COUNTIFS(Content!$D:$D,"Information",Content!$H:$H,$A$18,Content!$J:$J,E$16)</f>
        <v>1</v>
      </c>
      <c r="F18" s="37">
        <f>COUNTIFS(Content!$D:$D,"Information",Content!$H:$H,$A$18,Content!$J:$J,F$16)</f>
        <v>5</v>
      </c>
      <c r="G18" s="37">
        <f>COUNTIFS(Content!$D:$D,"Information",Content!$H:$H,$A$18,Content!$J:$J,G$16)</f>
        <v>0</v>
      </c>
    </row>
    <row r="19" spans="1:7" x14ac:dyDescent="0.2">
      <c r="A19" s="54" t="s">
        <v>1734</v>
      </c>
      <c r="B19" s="37">
        <f>COUNTIFS(Content!$D:$D,"Information",Content!$H:$H,A$19)</f>
        <v>1</v>
      </c>
      <c r="C19" s="37">
        <f>COUNTIFS(Content!$D:$D,"Information",Content!$H:$H,$A$19,Content!$J:$J,C$16)</f>
        <v>0</v>
      </c>
      <c r="D19" s="37">
        <f>COUNTIFS(Content!$D:$D,"Information",Content!$H:$H,$A$19,Content!$J:$J,D$16)</f>
        <v>0</v>
      </c>
      <c r="E19" s="37">
        <f>COUNTIFS(Content!$D:$D,"Information",Content!$H:$H,$A$19,Content!$J:$J,E$16)</f>
        <v>1</v>
      </c>
      <c r="F19" s="37">
        <f>COUNTIFS(Content!$D:$D,"Information",Content!$H:$H,$A$19,Content!$J:$J,F$16)</f>
        <v>0</v>
      </c>
      <c r="G19" s="37">
        <f>COUNTIFS(Content!$D:$D,"Information",Content!$H:$H,$A$19,Content!$J:$J,G$16)</f>
        <v>0</v>
      </c>
    </row>
    <row r="20" spans="1:7" x14ac:dyDescent="0.2">
      <c r="A20" s="54" t="s">
        <v>1735</v>
      </c>
      <c r="B20" s="37">
        <f>COUNTIFS(Content!$D:$D,"Information",Content!$H:$H,A$20)</f>
        <v>7</v>
      </c>
      <c r="C20" s="37">
        <f>COUNTIFS(Content!$D:$D,"Information",Content!$H:$H,$A$20,Content!$J:$J,C$16)</f>
        <v>4</v>
      </c>
      <c r="D20" s="37">
        <f>COUNTIFS(Content!$D:$D,"Information",Content!$H:$H,$A$20,Content!$J:$J,D$16)</f>
        <v>0</v>
      </c>
      <c r="E20" s="37">
        <f>COUNTIFS(Content!$D:$D,"Information",Content!$H:$H,$A$20,Content!$J:$J,E$16)</f>
        <v>3</v>
      </c>
      <c r="F20" s="37">
        <f>COUNTIFS(Content!$D:$D,"Information",Content!$H:$H,$A$20,Content!$J:$J,F$16)</f>
        <v>0</v>
      </c>
      <c r="G20" s="37">
        <f>COUNTIFS(Content!$D:$D,"Information",Content!$H:$H,$A$20,Content!$J:$J,G$16)</f>
        <v>0</v>
      </c>
    </row>
    <row r="21" spans="1:7" x14ac:dyDescent="0.2">
      <c r="A21" s="54" t="s">
        <v>1736</v>
      </c>
      <c r="B21" s="37">
        <f>COUNTIFS(Content!$D:$D,"Information",Content!$H:$H,A$21)</f>
        <v>0</v>
      </c>
      <c r="C21" s="37">
        <f>COUNTIFS(Content!$D:$D,"Information",Content!$H:$H,$A$21,Content!$J:$J,C$16)</f>
        <v>0</v>
      </c>
      <c r="D21" s="37">
        <f>COUNTIFS(Content!$D:$D,"Information",Content!$H:$H,$A$21,Content!$J:$J,D$16)</f>
        <v>0</v>
      </c>
      <c r="E21" s="37">
        <f>COUNTIFS(Content!$D:$D,"Information",Content!$H:$H,$A$21,Content!$J:$J,E$16)</f>
        <v>0</v>
      </c>
      <c r="F21" s="37">
        <f>COUNTIFS(Content!$D:$D,"Information",Content!$H:$H,$A$21,Content!$J:$J,F$16)</f>
        <v>0</v>
      </c>
      <c r="G21" s="37">
        <f>COUNTIFS(Content!$D:$D,"Information",Content!$H:$H,$A$21,Content!$J:$J,G$16)</f>
        <v>0</v>
      </c>
    </row>
    <row r="22" spans="1:7" x14ac:dyDescent="0.2">
      <c r="A22" s="39" t="s">
        <v>1737</v>
      </c>
      <c r="B22" s="37">
        <f>COUNTIFS(Content!$D:$D,"Information",Content!$H:$H,"")</f>
        <v>0</v>
      </c>
      <c r="C22" s="37">
        <f>COUNTIFS(Content!$D:$D,"Information",Content!$H:$H,"",Content!$J:$J,C$16)</f>
        <v>0</v>
      </c>
      <c r="D22" s="37">
        <f>COUNTIFS(Content!$D:$D,"Information",Content!$H:$H,"",Content!$J:$J,D$16)</f>
        <v>0</v>
      </c>
      <c r="E22" s="37">
        <f>COUNTIFS(Content!$D:$D,"Information",Content!$H:$H,"",Content!$J:$J,E$16)</f>
        <v>0</v>
      </c>
      <c r="F22" s="37">
        <f>COUNTIFS(Content!$D:$D,"Information",Content!$H:$H,"",Content!$J:$J,F$16)</f>
        <v>0</v>
      </c>
      <c r="G22" s="37">
        <f>COUNTIFS(Content!$D:$D,"Information",Content!$H:$H,"",Content!$J:$J,G$16)</f>
        <v>0</v>
      </c>
    </row>
  </sheetData>
  <mergeCells count="6">
    <mergeCell ref="A5:A6"/>
    <mergeCell ref="B5:B6"/>
    <mergeCell ref="C5:G5"/>
    <mergeCell ref="A15:A16"/>
    <mergeCell ref="B15:B16"/>
    <mergeCell ref="C15:G15"/>
  </mergeCells>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5</vt:i4>
      </vt:variant>
      <vt:variant>
        <vt:lpstr>Benannte Bereiche</vt:lpstr>
      </vt:variant>
      <vt:variant>
        <vt:i4>1</vt:i4>
      </vt:variant>
    </vt:vector>
  </HeadingPairs>
  <TitlesOfParts>
    <vt:vector size="6" baseType="lpstr">
      <vt:lpstr>Cover</vt:lpstr>
      <vt:lpstr>Supplier Instructions</vt:lpstr>
      <vt:lpstr>Summary</vt:lpstr>
      <vt:lpstr>Content</vt:lpstr>
      <vt:lpstr>Status</vt:lpstr>
      <vt:lpstr>Content!Drucktitel</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vt="http://schemas.openxmlformats.org/officeDocument/2006/docPropsVTypes" xmlns:dcterms="http://purl.org/dc/terms/" xmlns:xsi="http://www.w3.org/2001/XMLSchema-instance">
  <dc:title>Operational coupling system.RSTPS</dc:title>
  <dc:subject>/Avelia Stream 300 for Italo/H - Subsystems/S30 Coupling System/Operational coupling system.RSTPS</dc:subject>
  <dc:creator>scesari</dc:creator>
  <cp:keywords/>
  <dc:description>DOORS Export: 2024-03-21T14:48:49Z</dc:description>
  <cp:lastModifiedBy>Doermann, Michael</cp:lastModifiedBy>
  <dcterms:created xsi:type="dcterms:W3CDTF">2024-03-21T14:48:49Z</dcterms:created>
  <dcterms:modified xsi:type="dcterms:W3CDTF">2024-06-04T12:09:55Z</dcterms:modified>
  <cp:category/>
</cp:coreProperties>
</file>

<file path=docProps/custom.xml><?xml version="1.0" encoding="utf-8"?>
<Properties xmlns="http://schemas.openxmlformats.org/officeDocument/2006/custom-properties" xmlns:vt="http://schemas.openxmlformats.org/officeDocument/2006/docPropsVTypes">
  <property name="ContentTypeId" fmtid="{D5CDD505-2E9C-101B-9397-08002B2CF9AE}" pid="2">
    <vt:lpwstr>0x0101009B199C4CC1C80F43BB0151663A1E885C</vt:lpwstr>
  </property>
  <property name="MediaServiceImageTags" fmtid="{D5CDD505-2E9C-101B-9397-08002B2CF9AE}" pid="3">
    <vt:lpwstr/>
  </property>
</Properties>
</file>